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様式１３記載例" sheetId="1" r:id="rId1"/>
    <sheet name="様式１４記載例" sheetId="2" r:id="rId2"/>
  </sheets>
  <definedNames>
    <definedName name="_xlnm.Print_Area" localSheetId="0">'様式１３記載例'!$A$1:$AL$203</definedName>
    <definedName name="_xlnm.Print_Area" localSheetId="1">'様式１４記載例'!$A$1:$AL$39</definedName>
  </definedNames>
  <calcPr fullCalcOnLoad="1"/>
</workbook>
</file>

<file path=xl/comments1.xml><?xml version="1.0" encoding="utf-8"?>
<comments xmlns="http://schemas.openxmlformats.org/spreadsheetml/2006/main">
  <authors>
    <author>農林水産省</author>
  </authors>
  <commentList>
    <comment ref="T19" authorId="0">
      <text>
        <r>
          <rPr>
            <sz val="9"/>
            <rFont val="ＭＳ Ｐゴシック"/>
            <family val="3"/>
          </rPr>
          <t>代表者氏名については、記名押印又は自筆による署名のいずれかにより記入すること。</t>
        </r>
      </text>
    </comment>
    <comment ref="W99" authorId="0">
      <text>
        <r>
          <rPr>
            <sz val="9"/>
            <rFont val="ＭＳ Ｐゴシック"/>
            <family val="3"/>
          </rPr>
          <t>○に単位を記入願います。</t>
        </r>
      </text>
    </comment>
    <comment ref="W100" authorId="0">
      <text>
        <r>
          <rPr>
            <sz val="9"/>
            <rFont val="ＭＳ Ｐゴシック"/>
            <family val="3"/>
          </rPr>
          <t>○に単位を記入願います。</t>
        </r>
      </text>
    </comment>
    <comment ref="W103" authorId="0">
      <text>
        <r>
          <rPr>
            <sz val="9"/>
            <rFont val="ＭＳ Ｐゴシック"/>
            <family val="3"/>
          </rPr>
          <t>○に単位を記入願います。</t>
        </r>
      </text>
    </comment>
  </commentList>
</comments>
</file>

<file path=xl/comments2.xml><?xml version="1.0" encoding="utf-8"?>
<comments xmlns="http://schemas.openxmlformats.org/spreadsheetml/2006/main">
  <authors>
    <author>農林水産省</author>
  </authors>
  <commentList>
    <comment ref="T19" authorId="0">
      <text>
        <r>
          <rPr>
            <sz val="9"/>
            <rFont val="ＭＳ Ｐゴシック"/>
            <family val="3"/>
          </rPr>
          <t>代表者氏名については、記名押印又は自筆による署名のいずれかにより記入すること。</t>
        </r>
      </text>
    </comment>
  </commentList>
</comments>
</file>

<file path=xl/sharedStrings.xml><?xml version="1.0" encoding="utf-8"?>
<sst xmlns="http://schemas.openxmlformats.org/spreadsheetml/2006/main" count="1269" uniqueCount="560">
  <si>
    <t>。</t>
  </si>
  <si>
    <t>と</t>
  </si>
  <si>
    <t>こ</t>
  </si>
  <si>
    <t>る</t>
  </si>
  <si>
    <t>す</t>
  </si>
  <si>
    <t>載</t>
  </si>
  <si>
    <t>記</t>
  </si>
  <si>
    <t>て</t>
  </si>
  <si>
    <t>い</t>
  </si>
  <si>
    <t>つ</t>
  </si>
  <si>
    <t>に</t>
  </si>
  <si>
    <t>容</t>
  </si>
  <si>
    <t>内</t>
  </si>
  <si>
    <t>の</t>
  </si>
  <si>
    <t>置</t>
  </si>
  <si>
    <t>措</t>
  </si>
  <si>
    <t>善</t>
  </si>
  <si>
    <t>改</t>
  </si>
  <si>
    <t>全</t>
  </si>
  <si>
    <t>だ</t>
  </si>
  <si>
    <t>ん</t>
  </si>
  <si>
    <t>組</t>
  </si>
  <si>
    <t>り</t>
  </si>
  <si>
    <t>取</t>
  </si>
  <si>
    <t>中</t>
  </si>
  <si>
    <t>間</t>
  </si>
  <si>
    <t>期</t>
  </si>
  <si>
    <t>施</t>
  </si>
  <si>
    <t>実</t>
  </si>
  <si>
    <t>画</t>
  </si>
  <si>
    <t>計</t>
  </si>
  <si>
    <t>定</t>
  </si>
  <si>
    <t>認</t>
  </si>
  <si>
    <t>２</t>
  </si>
  <si>
    <t>的</t>
  </si>
  <si>
    <t>体</t>
  </si>
  <si>
    <t>具</t>
  </si>
  <si>
    <t>目</t>
  </si>
  <si>
    <t>項</t>
  </si>
  <si>
    <t>た</t>
  </si>
  <si>
    <t>し</t>
  </si>
  <si>
    <t>お</t>
  </si>
  <si>
    <t>１</t>
  </si>
  <si>
    <t>）</t>
  </si>
  <si>
    <t>領</t>
  </si>
  <si>
    <t>要</t>
  </si>
  <si>
    <t>（</t>
  </si>
  <si>
    <t>その他の事業の合理化②</t>
  </si>
  <si>
    <t>その他の事業の合理化①</t>
  </si>
  <si>
    <t>林業労働者のキャリア形成支援</t>
  </si>
  <si>
    <t>生産性の向上</t>
  </si>
  <si>
    <t>事業量の安定的確保</t>
  </si>
  <si>
    <t>事業の合理化</t>
  </si>
  <si>
    <t>その他の雇用管理の改善②</t>
  </si>
  <si>
    <t>その他の雇用管理の改善①</t>
  </si>
  <si>
    <t>高年齢労働者の活躍の促進</t>
  </si>
  <si>
    <t>教育訓練の充実</t>
  </si>
  <si>
    <t>募集・採用の改善</t>
  </si>
  <si>
    <t>労働条件の改善</t>
  </si>
  <si>
    <t>雇用の安定化</t>
  </si>
  <si>
    <t>雇用管理の改善</t>
  </si>
  <si>
    <t>実施した改善措置の内容</t>
  </si>
  <si>
    <t>改善措置の実施項目</t>
  </si>
  <si>
    <t>印</t>
  </si>
  <si>
    <t>名</t>
  </si>
  <si>
    <t>氏</t>
  </si>
  <si>
    <t>者</t>
  </si>
  <si>
    <t>表</t>
  </si>
  <si>
    <t>代</t>
  </si>
  <si>
    <t>称</t>
  </si>
  <si>
    <t>地</t>
  </si>
  <si>
    <t>在</t>
  </si>
  <si>
    <t>所</t>
  </si>
  <si>
    <t>殿</t>
  </si>
  <si>
    <t>　　</t>
  </si>
  <si>
    <t>長</t>
  </si>
  <si>
    <t>ー</t>
  </si>
  <si>
    <t>タ</t>
  </si>
  <si>
    <t>ン</t>
  </si>
  <si>
    <t>セ</t>
  </si>
  <si>
    <t>援</t>
  </si>
  <si>
    <t>支</t>
  </si>
  <si>
    <t>保</t>
  </si>
  <si>
    <t>確</t>
  </si>
  <si>
    <t>力</t>
  </si>
  <si>
    <t>働</t>
  </si>
  <si>
    <t>労</t>
  </si>
  <si>
    <t>業</t>
  </si>
  <si>
    <t>林</t>
  </si>
  <si>
    <t>日</t>
  </si>
  <si>
    <t>年</t>
  </si>
  <si>
    <t>成</t>
  </si>
  <si>
    <t>ま</t>
  </si>
  <si>
    <t>告</t>
  </si>
  <si>
    <t>報</t>
  </si>
  <si>
    <t>を</t>
  </si>
  <si>
    <t>果</t>
  </si>
  <si>
    <t>結</t>
  </si>
  <si>
    <t>く</t>
  </si>
  <si>
    <t>づ</t>
  </si>
  <si>
    <t>基</t>
  </si>
  <si>
    <t>」</t>
  </si>
  <si>
    <t>な</t>
  </si>
  <si>
    <t>必</t>
  </si>
  <si>
    <t>め</t>
  </si>
  <si>
    <t>図</t>
  </si>
  <si>
    <t>一</t>
  </si>
  <si>
    <t>化</t>
  </si>
  <si>
    <t>理</t>
  </si>
  <si>
    <t>合</t>
  </si>
  <si>
    <t>事</t>
  </si>
  <si>
    <t>他</t>
  </si>
  <si>
    <t>そ</t>
  </si>
  <si>
    <t>械</t>
  </si>
  <si>
    <t>機</t>
  </si>
  <si>
    <t>施</t>
  </si>
  <si>
    <t>森</t>
  </si>
  <si>
    <t>び</t>
  </si>
  <si>
    <t>及</t>
  </si>
  <si>
    <t>管</t>
  </si>
  <si>
    <t>用</t>
  </si>
  <si>
    <t>雇</t>
  </si>
  <si>
    <t>法</t>
  </si>
  <si>
    <t>方</t>
  </si>
  <si>
    <t>集</t>
  </si>
  <si>
    <t>募</t>
  </si>
  <si>
    <t>、</t>
  </si>
  <si>
    <t>境</t>
  </si>
  <si>
    <t>環</t>
  </si>
  <si>
    <t>「</t>
  </si>
  <si>
    <t>け</t>
  </si>
  <si>
    <t>受</t>
  </si>
  <si>
    <t>で</t>
  </si>
  <si>
    <t>付</t>
  </si>
  <si>
    <t>月</t>
  </si>
  <si>
    <t>平</t>
  </si>
  <si>
    <t>改　善　措　置　実　施　結　果　報　告</t>
  </si>
  <si>
    <t>14</t>
  </si>
  <si>
    <t>式</t>
  </si>
  <si>
    <t>様</t>
  </si>
  <si>
    <t>入札情報の収集や森林所有者への営業活動を積極的に行い、事業量の確保・拡大に努めた。</t>
  </si>
  <si>
    <t>雇用管理者の選任や雇用契約書の締結を進め雇用管理体制の整備に努めた。</t>
  </si>
  <si>
    <t>安全講習会等に参加し、ゼロ災害の推進に努めた。</t>
  </si>
  <si>
    <t>各種研修会等への参加を進め、基幹的労働者の育成に努めた。</t>
  </si>
  <si>
    <t>各種研修会等への参加を進めるとともに、職場内研修を実施し知識、技能・技術の習得に努めた。</t>
  </si>
  <si>
    <t>作業員の技術の向上や高性能林業機械の有効活用により、生産性の向上に努めた。</t>
  </si>
  <si>
    <t>社会保険の適用や作業のローテーション化、林業機械の活用により、労働条件の改善に努めた。</t>
  </si>
  <si>
    <t>ハローワークを利用した募集を行い、2名採用した。</t>
  </si>
  <si>
    <t>該当なし</t>
  </si>
  <si>
    <t>年</t>
  </si>
  <si>
    <t>月</t>
  </si>
  <si>
    <t>○○</t>
  </si>
  <si>
    <t>宮崎県○○市○○○町○丁目○○番○○号</t>
  </si>
  <si>
    <t>代表取締役　　宮崎　太郎</t>
  </si>
  <si>
    <t>株式会社　FOREST宮崎</t>
  </si>
  <si>
    <t>記載例</t>
  </si>
  <si>
    <t>●</t>
  </si>
  <si>
    <t>令</t>
  </si>
  <si>
    <t>和</t>
  </si>
  <si>
    <t>宮 崎 県</t>
  </si>
  <si>
    <t>様</t>
  </si>
  <si>
    <t>式</t>
  </si>
  <si>
    <t>13</t>
  </si>
  <si>
    <t>改　善　措　置　実　施　状　況　報　告</t>
  </si>
  <si>
    <t>日</t>
  </si>
  <si>
    <t>付</t>
  </si>
  <si>
    <t>け</t>
  </si>
  <si>
    <t>で</t>
  </si>
  <si>
    <t>認</t>
  </si>
  <si>
    <t>定</t>
  </si>
  <si>
    <t>を</t>
  </si>
  <si>
    <t>受</t>
  </si>
  <si>
    <t>た</t>
  </si>
  <si>
    <t>「</t>
  </si>
  <si>
    <t>労</t>
  </si>
  <si>
    <t>働</t>
  </si>
  <si>
    <t>環</t>
  </si>
  <si>
    <t>境</t>
  </si>
  <si>
    <t>の</t>
  </si>
  <si>
    <t>改</t>
  </si>
  <si>
    <t>善</t>
  </si>
  <si>
    <t>、</t>
  </si>
  <si>
    <t>募</t>
  </si>
  <si>
    <t>集</t>
  </si>
  <si>
    <t>方</t>
  </si>
  <si>
    <t>法</t>
  </si>
  <si>
    <t>そ</t>
  </si>
  <si>
    <t>他</t>
  </si>
  <si>
    <t>雇</t>
  </si>
  <si>
    <t>用</t>
  </si>
  <si>
    <t>管</t>
  </si>
  <si>
    <t>理</t>
  </si>
  <si>
    <t>及</t>
  </si>
  <si>
    <t>び</t>
  </si>
  <si>
    <t>森</t>
  </si>
  <si>
    <t>林</t>
  </si>
  <si>
    <t>施</t>
  </si>
  <si>
    <t>業</t>
  </si>
  <si>
    <t>機</t>
  </si>
  <si>
    <t>械</t>
  </si>
  <si>
    <t>化</t>
  </si>
  <si>
    <t>事</t>
  </si>
  <si>
    <t>合</t>
  </si>
  <si>
    <t>一</t>
  </si>
  <si>
    <t>体</t>
  </si>
  <si>
    <t>的</t>
  </si>
  <si>
    <t>に</t>
  </si>
  <si>
    <t>図</t>
  </si>
  <si>
    <t>る</t>
  </si>
  <si>
    <t>め</t>
  </si>
  <si>
    <t>必</t>
  </si>
  <si>
    <t>要</t>
  </si>
  <si>
    <t>な</t>
  </si>
  <si>
    <t>措</t>
  </si>
  <si>
    <t>置</t>
  </si>
  <si>
    <t>つ</t>
  </si>
  <si>
    <t>い</t>
  </si>
  <si>
    <t>て</t>
  </si>
  <si>
    <t>計</t>
  </si>
  <si>
    <t>画</t>
  </si>
  <si>
    <t>」</t>
  </si>
  <si>
    <t>基</t>
  </si>
  <si>
    <t>づ</t>
  </si>
  <si>
    <t>く</t>
  </si>
  <si>
    <t>実</t>
  </si>
  <si>
    <t>施</t>
  </si>
  <si>
    <t>状</t>
  </si>
  <si>
    <t>況</t>
  </si>
  <si>
    <t>（</t>
  </si>
  <si>
    <t>次</t>
  </si>
  <si>
    <t>）</t>
  </si>
  <si>
    <t>報</t>
  </si>
  <si>
    <t>告</t>
  </si>
  <si>
    <t>し</t>
  </si>
  <si>
    <t>ま</t>
  </si>
  <si>
    <t>す</t>
  </si>
  <si>
    <t>。</t>
  </si>
  <si>
    <t>令</t>
  </si>
  <si>
    <t>和</t>
  </si>
  <si>
    <t>月</t>
  </si>
  <si>
    <t>力</t>
  </si>
  <si>
    <t>確</t>
  </si>
  <si>
    <t>保</t>
  </si>
  <si>
    <t>支</t>
  </si>
  <si>
    <t>援</t>
  </si>
  <si>
    <t>セ</t>
  </si>
  <si>
    <t>ン</t>
  </si>
  <si>
    <t>タ</t>
  </si>
  <si>
    <t>ー</t>
  </si>
  <si>
    <t>長</t>
  </si>
  <si>
    <t>　　</t>
  </si>
  <si>
    <t>殿</t>
  </si>
  <si>
    <t>所</t>
  </si>
  <si>
    <t>在</t>
  </si>
  <si>
    <t>地</t>
  </si>
  <si>
    <t>名</t>
  </si>
  <si>
    <t>称</t>
  </si>
  <si>
    <t>代</t>
  </si>
  <si>
    <t>表</t>
  </si>
  <si>
    <t>者</t>
  </si>
  <si>
    <t>氏</t>
  </si>
  <si>
    <t>印</t>
  </si>
  <si>
    <t>１</t>
  </si>
  <si>
    <t>内</t>
  </si>
  <si>
    <t>容</t>
  </si>
  <si>
    <t>改善措置の実施項目</t>
  </si>
  <si>
    <t>実施した改善措置の内容</t>
  </si>
  <si>
    <t>改善措置の実施上の問題点及び今後の対応方針</t>
  </si>
  <si>
    <t>雇用管理の改善</t>
  </si>
  <si>
    <t>雇用の安定化</t>
  </si>
  <si>
    <t>労働条件の改善</t>
  </si>
  <si>
    <t>募集・採用の改善</t>
  </si>
  <si>
    <t>教育訓練の充実</t>
  </si>
  <si>
    <t>高年齢労働者の活躍の促進</t>
  </si>
  <si>
    <t>その他の雇用管理の改善①</t>
  </si>
  <si>
    <t>その他の雇用管理の改善②</t>
  </si>
  <si>
    <t>事業の合理化</t>
  </si>
  <si>
    <t>事業量の安定的確保</t>
  </si>
  <si>
    <t>生産性の向上</t>
  </si>
  <si>
    <t>林業労働者のキャリア形成支援</t>
  </si>
  <si>
    <t>その他の事業の合理化①</t>
  </si>
  <si>
    <t>その他の事業の合理化②</t>
  </si>
  <si>
    <t>記</t>
  </si>
  <si>
    <t>載</t>
  </si>
  <si>
    <t>領</t>
  </si>
  <si>
    <t>お</t>
  </si>
  <si>
    <t>こ</t>
  </si>
  <si>
    <t>と</t>
  </si>
  <si>
    <t>項</t>
  </si>
  <si>
    <t>目</t>
  </si>
  <si>
    <t>具</t>
  </si>
  <si>
    <t>２</t>
  </si>
  <si>
    <t>上</t>
  </si>
  <si>
    <t>問</t>
  </si>
  <si>
    <t>題</t>
  </si>
  <si>
    <t>点</t>
  </si>
  <si>
    <t>は</t>
  </si>
  <si>
    <t>が</t>
  </si>
  <si>
    <t>ど</t>
  </si>
  <si>
    <t>り</t>
  </si>
  <si>
    <t>取</t>
  </si>
  <si>
    <t>組</t>
  </si>
  <si>
    <t>か</t>
  </si>
  <si>
    <t>っ</t>
  </si>
  <si>
    <t>由</t>
  </si>
  <si>
    <t>等</t>
  </si>
  <si>
    <t>３</t>
  </si>
  <si>
    <t>期</t>
  </si>
  <si>
    <t>間</t>
  </si>
  <si>
    <t>最</t>
  </si>
  <si>
    <t>終</t>
  </si>
  <si>
    <t>結</t>
  </si>
  <si>
    <t>果</t>
  </si>
  <si>
    <t>併</t>
  </si>
  <si>
    <t>せ</t>
  </si>
  <si>
    <t>主</t>
  </si>
  <si>
    <t>現</t>
  </si>
  <si>
    <t>（１）</t>
  </si>
  <si>
    <t>組</t>
  </si>
  <si>
    <t>織</t>
  </si>
  <si>
    <t>ア</t>
  </si>
  <si>
    <t>役</t>
  </si>
  <si>
    <t>職</t>
  </si>
  <si>
    <t>員</t>
  </si>
  <si>
    <t>数</t>
  </si>
  <si>
    <t>（ア）</t>
  </si>
  <si>
    <t>常</t>
  </si>
  <si>
    <t>勤</t>
  </si>
  <si>
    <t>非</t>
  </si>
  <si>
    <t>（イ）</t>
  </si>
  <si>
    <t>雇</t>
  </si>
  <si>
    <t>形</t>
  </si>
  <si>
    <t>態</t>
  </si>
  <si>
    <t>別</t>
  </si>
  <si>
    <t>雇用形態</t>
  </si>
  <si>
    <t>雇　　用　　実　　績</t>
  </si>
  <si>
    <t>うち採用者数</t>
  </si>
  <si>
    <t>林業現場
作業職員</t>
  </si>
  <si>
    <t>事務系等職員</t>
  </si>
  <si>
    <t>常用</t>
  </si>
  <si>
    <t>人</t>
  </si>
  <si>
    <t>（うち通年）</t>
  </si>
  <si>
    <t>臨時・季節</t>
  </si>
  <si>
    <t>その他</t>
  </si>
  <si>
    <t>合計</t>
  </si>
  <si>
    <t>績</t>
  </si>
  <si>
    <t>造</t>
  </si>
  <si>
    <t>伐</t>
  </si>
  <si>
    <t>以</t>
  </si>
  <si>
    <t>上</t>
  </si>
  <si>
    <t>ら</t>
  </si>
  <si>
    <t>用</t>
  </si>
  <si>
    <t>・</t>
  </si>
  <si>
    <t>雇</t>
  </si>
  <si>
    <t>（２）</t>
  </si>
  <si>
    <t>制</t>
  </si>
  <si>
    <t>選</t>
  </si>
  <si>
    <t>任</t>
  </si>
  <si>
    <t>事業所名</t>
  </si>
  <si>
    <t>選任の有無</t>
  </si>
  <si>
    <t>雇用管理者の役職、氏名</t>
  </si>
  <si>
    <t>区</t>
  </si>
  <si>
    <t>関</t>
  </si>
  <si>
    <t>文</t>
  </si>
  <si>
    <t>書</t>
  </si>
  <si>
    <t>交</t>
  </si>
  <si>
    <t>付</t>
  </si>
  <si>
    <t>交付の有無</t>
  </si>
  <si>
    <t>文書の内容</t>
  </si>
  <si>
    <t>（別　　　　添）</t>
  </si>
  <si>
    <t>（ウ）</t>
  </si>
  <si>
    <t>社</t>
  </si>
  <si>
    <t>会</t>
  </si>
  <si>
    <t>労</t>
  </si>
  <si>
    <t>働</t>
  </si>
  <si>
    <t>保</t>
  </si>
  <si>
    <t>険</t>
  </si>
  <si>
    <t>等</t>
  </si>
  <si>
    <t>へ</t>
  </si>
  <si>
    <t>加</t>
  </si>
  <si>
    <t>入</t>
  </si>
  <si>
    <t>保険等の種類</t>
  </si>
  <si>
    <t>被保険者数</t>
  </si>
  <si>
    <t>備　　考</t>
  </si>
  <si>
    <t>（被共済者数）</t>
  </si>
  <si>
    <t>労災保険</t>
  </si>
  <si>
    <t>労災保険の保険料率</t>
  </si>
  <si>
    <t>％</t>
  </si>
  <si>
    <t>雇用保険</t>
  </si>
  <si>
    <t>事業の種類</t>
  </si>
  <si>
    <t>健康保険</t>
  </si>
  <si>
    <t>メリット制の適用</t>
  </si>
  <si>
    <t>厚生年金保険</t>
  </si>
  <si>
    <t>林業退職金共済等</t>
  </si>
  <si>
    <t>備</t>
  </si>
  <si>
    <t>（３）</t>
  </si>
  <si>
    <t>区　　分</t>
  </si>
  <si>
    <t>事　業　量</t>
  </si>
  <si>
    <t>売上高</t>
  </si>
  <si>
    <t>（単位：百万円）</t>
  </si>
  <si>
    <t>林業</t>
  </si>
  <si>
    <t>素材生産業</t>
  </si>
  <si>
    <t>主</t>
  </si>
  <si>
    <t>m3（</t>
  </si>
  <si>
    <t>m3）</t>
  </si>
  <si>
    <t>百万円</t>
  </si>
  <si>
    <t>造林業</t>
  </si>
  <si>
    <t>植</t>
  </si>
  <si>
    <t>ha（</t>
  </si>
  <si>
    <t>ha）</t>
  </si>
  <si>
    <t>下</t>
  </si>
  <si>
    <t>刈</t>
  </si>
  <si>
    <t>○（</t>
  </si>
  <si>
    <t>外</t>
  </si>
  <si>
    <t>林</t>
  </si>
  <si>
    <t>連</t>
  </si>
  <si>
    <t>合　　計</t>
  </si>
  <si>
    <t>―</t>
  </si>
  <si>
    <t>有</t>
  </si>
  <si>
    <t>素</t>
  </si>
  <si>
    <t>材</t>
  </si>
  <si>
    <t>生</t>
  </si>
  <si>
    <t>産</t>
  </si>
  <si>
    <t>エ</t>
  </si>
  <si>
    <t>イ</t>
  </si>
  <si>
    <t>域</t>
  </si>
  <si>
    <t>備　　考</t>
  </si>
  <si>
    <t>ウ</t>
  </si>
  <si>
    <t>量</t>
  </si>
  <si>
    <t>及</t>
  </si>
  <si>
    <t>生</t>
  </si>
  <si>
    <t>産</t>
  </si>
  <si>
    <t>性</t>
  </si>
  <si>
    <t>雇用量</t>
  </si>
  <si>
    <t>労働生産性</t>
  </si>
  <si>
    <t>（単位：人日）</t>
  </si>
  <si>
    <t>（単位：ｍ3/人日、　ha/人日）</t>
  </si>
  <si>
    <t>人日</t>
  </si>
  <si>
    <t>m3/人日</t>
  </si>
  <si>
    <t>ha/人日</t>
  </si>
  <si>
    <t>資</t>
  </si>
  <si>
    <t>本</t>
  </si>
  <si>
    <t>装</t>
  </si>
  <si>
    <t>台</t>
  </si>
  <si>
    <t>機　　種</t>
  </si>
  <si>
    <t>台　　数</t>
  </si>
  <si>
    <t>稼働日数</t>
  </si>
  <si>
    <t>備　　考</t>
  </si>
  <si>
    <t>グラップル</t>
  </si>
  <si>
    <t>台（</t>
  </si>
  <si>
    <t>台）</t>
  </si>
  <si>
    <t>フェラーバンチャ</t>
  </si>
  <si>
    <t>スキッダ</t>
  </si>
  <si>
    <t>プロセッサ</t>
  </si>
  <si>
    <t>ハーベスタ</t>
  </si>
  <si>
    <t>フォワーダ</t>
  </si>
  <si>
    <t>タワーヤーダ</t>
  </si>
  <si>
    <t>スイングヤーダ</t>
  </si>
  <si>
    <t>オ</t>
  </si>
  <si>
    <t>技</t>
  </si>
  <si>
    <t>術</t>
  </si>
  <si>
    <t>能</t>
  </si>
  <si>
    <t>資格等の区分</t>
  </si>
  <si>
    <t>人　　数</t>
  </si>
  <si>
    <t>ﾌｫﾚｽﾄﾜｰｶｰ（林業作業士）</t>
  </si>
  <si>
    <t>ﾌｫﾚｽﾄﾘｰﾀﾞｰ（現場管理責任者）</t>
  </si>
  <si>
    <t>ﾌｫﾚｽﾄﾏﾈｰｼﾞｬｰ（統括現場管理責任者）</t>
  </si>
  <si>
    <t>森林作業道作設オペレーター</t>
  </si>
  <si>
    <t>森林施業プランナー</t>
  </si>
  <si>
    <t>技術士</t>
  </si>
  <si>
    <t>技能士</t>
  </si>
  <si>
    <t>林業技士</t>
  </si>
  <si>
    <t>成</t>
  </si>
  <si>
    <t>記載例</t>
  </si>
  <si>
    <t>平</t>
  </si>
  <si>
    <t>宮崎県○○市○○○町○丁目○○番○○号</t>
  </si>
  <si>
    <t>株式会社　FOREST宮崎</t>
  </si>
  <si>
    <t>代表取締役　　宮崎　太郎</t>
  </si>
  <si>
    <t>研修会に参加するとともに、新規雇用者に対し労働条件通知書を交付するなど管理の改善に努めた。</t>
  </si>
  <si>
    <t>今後とも継続的な取り組みを行う。</t>
  </si>
  <si>
    <t>労働保険、社会保険の適用を済ませるとともに、作業服等の支給を行った。</t>
  </si>
  <si>
    <t>今後とも継続的な取組みを行う予定であるが、社会保険料の負担に苦慮。</t>
  </si>
  <si>
    <t>ハーローワークを活用し、新規採用（１名）を行った。</t>
  </si>
  <si>
    <t>今後とも公的機関を利用した募集・採用に努める。新規就業者の定着化が課題。</t>
  </si>
  <si>
    <t>各種講習会等に参加するとともに、職場内研修を定期的に実施した。</t>
  </si>
  <si>
    <t>各種研修会に積極的に参加するなど必要な取り組み継続する。</t>
  </si>
  <si>
    <t>定年退職者（１名）の再雇用を行った。</t>
  </si>
  <si>
    <t>高齢者の健康管理・安全管理に努めながら雇用を継続する。</t>
  </si>
  <si>
    <t>安全講習会に参加するとともに、始業前ミーティングを励行し労働災害の防止に努めた。</t>
  </si>
  <si>
    <t>ヒヤリ・ハット事例が発生しており、今後とも、ゼロ災害推進に積極的に取り組む。</t>
  </si>
  <si>
    <t xml:space="preserve"> ―</t>
  </si>
  <si>
    <t>素材生産6,000㎥、造林375haを実施した。</t>
  </si>
  <si>
    <t>積極的に営業活動を行ったが目標量の確保には至らなかった。継続的取り組みを行う。</t>
  </si>
  <si>
    <t>労働生産性は素材生産7.4㎥/人日、造林0.2ha/人日であった。</t>
  </si>
  <si>
    <t>木材価格の下落により採算性ｶﾞ悪化しており、今後とも経費節減と生産性の向上に取り組む｡</t>
  </si>
  <si>
    <t>各種研修会等に参加し基幹的労働者の育成に努めた。</t>
  </si>
  <si>
    <t>今後とも、各種研修の受講を進め、基幹的労働者の確保・育成に努める。</t>
  </si>
  <si>
    <t>株式会社　FOREST宮崎</t>
  </si>
  <si>
    <t>有り</t>
  </si>
  <si>
    <t>総務部長</t>
  </si>
  <si>
    <t>宮崎　花子</t>
  </si>
  <si>
    <t>無し</t>
  </si>
  <si>
    <t>除伐</t>
  </si>
  <si>
    <r>
      <t>h</t>
    </r>
    <r>
      <rPr>
        <sz val="11"/>
        <color theme="1"/>
        <rFont val="Calibri"/>
        <family val="3"/>
      </rPr>
      <t>a</t>
    </r>
  </si>
  <si>
    <t>作業路開設</t>
  </si>
  <si>
    <t xml:space="preserve">m </t>
  </si>
  <si>
    <t>宮崎市、小林市、西都市</t>
  </si>
  <si>
    <t>宮崎市、小林市</t>
  </si>
  <si>
    <t>宮崎市</t>
  </si>
  <si>
    <t>緑の雇用修了生(3年)等</t>
  </si>
  <si>
    <t>緑の雇用修了生(5年)等</t>
  </si>
  <si>
    <t>緑の雇用修了生(10年)等</t>
  </si>
  <si>
    <t>技術士法に基づく資格</t>
  </si>
  <si>
    <t>職業能力開発促進法</t>
  </si>
  <si>
    <t>日本森林技術協会が認定</t>
  </si>
  <si>
    <t>■技術者・技能者者数の考え方(例示)</t>
  </si>
  <si>
    <t>区　　　　　　　　　　分</t>
  </si>
  <si>
    <t>事業主</t>
  </si>
  <si>
    <t>Ａ</t>
  </si>
  <si>
    <t>Ｂ</t>
  </si>
  <si>
    <t>Ｃ</t>
  </si>
  <si>
    <t>Ｄ</t>
  </si>
  <si>
    <t>Ｅ</t>
  </si>
  <si>
    <t>Ｆ</t>
  </si>
  <si>
    <t>Ｇ</t>
  </si>
  <si>
    <t>Ｈ</t>
  </si>
  <si>
    <t>Ｉ</t>
  </si>
  <si>
    <t>Ｊ</t>
  </si>
  <si>
    <t>備　　　　考</t>
  </si>
  <si>
    <t>○</t>
  </si>
  <si>
    <t>　宮崎県林業作業士</t>
  </si>
  <si>
    <t xml:space="preserve">  林業架線作業主任者免許</t>
  </si>
  <si>
    <t>　地山掘削作業主任者技能講習</t>
  </si>
  <si>
    <t>　はい作業主任者技能講習</t>
  </si>
  <si>
    <t>　小型移動式クレーン運転技能講習</t>
  </si>
  <si>
    <t>　車両系建設機械運転技能講習</t>
  </si>
  <si>
    <t>　不整地運搬車運転技能講習</t>
  </si>
  <si>
    <t>　玉掛け技能講習</t>
  </si>
  <si>
    <t>　機械集材装置運転業務特別教育</t>
  </si>
  <si>
    <t>　伐木等機械の運転の業務に係る特別教育</t>
  </si>
  <si>
    <t xml:space="preserve">   走行集材機械の運転の業務に係る特別教育</t>
  </si>
  <si>
    <t xml:space="preserve">   簡易架線集材装置の運転の業務に係る特別教育</t>
  </si>
  <si>
    <t>　伐木等業務特別教育</t>
  </si>
  <si>
    <t>　刈払機取扱作業者安全衛生教育</t>
  </si>
  <si>
    <t>　造林作業指揮者等安全衛生教育</t>
  </si>
  <si>
    <t>合　　　　　　計</t>
  </si>
  <si>
    <t>注）①フォレストワーカー（林業作業士）は、緑の雇用修了生（3年）及び宮崎県林業作業士で林野庁</t>
  </si>
  <si>
    <t>　　　に登録した者</t>
  </si>
  <si>
    <t>　　②宮崎県林業作業士は、県及び機械化センターが行う研修等を履修し、センターの認定を受けた</t>
  </si>
  <si>
    <t>　　者</t>
  </si>
  <si>
    <t>★社会・健康保険等の加入状況が分かる書類（例）</t>
  </si>
  <si>
    <t>〇労災保険・雇用保険</t>
  </si>
  <si>
    <t>・　労働保険　概算・増加概算・確定保険料　申告書　（労災保険分、雇用保険分に金額記載）</t>
  </si>
  <si>
    <t>・　労働保険料等納入通知書　（労災、雇用の欄に金額記載）</t>
  </si>
  <si>
    <t>などで、加入人数が分かるものがあればまだよい。</t>
  </si>
  <si>
    <t>〇健康保険・厚生年金保険</t>
  </si>
  <si>
    <t>・　被保険者標準報酬決定通知書</t>
  </si>
  <si>
    <t>〇林業退職金共済等</t>
  </si>
  <si>
    <t xml:space="preserve">    ・  退職金共済手帳、掛金収納書</t>
  </si>
  <si>
    <t xml:space="preserve">    ・  中小企業退職金共済制度（加入状況のお知らせ、掛金振替結果のお知らせ）</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</si>
</sst>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0_ "/>
    <numFmt numFmtId="181" formatCode="#,##0\ &quot;人　&quot;"/>
    <numFmt numFmtId="182" formatCode="[$-411]ggge&quot;年&quot;m&quot;月&quot;d&quot;日&quot;;@"/>
    <numFmt numFmtId="183" formatCode="#,##0\ &quot;百万円&quot;"/>
    <numFmt numFmtId="184" formatCode="#,##0\ &quot;m3&quot;"/>
    <numFmt numFmtId="185" formatCode="#,##0.0_ "/>
    <numFmt numFmtId="186" formatCode="#,##0\ &quot;ha&quot;"/>
    <numFmt numFmtId="187" formatCode="0_);[Red]\(0\)"/>
    <numFmt numFmtId="188" formatCode="#,##0.0_ ;[Red]\-#,##0.0\ "/>
    <numFmt numFmtId="189" formatCode="0.00_);[Red]\(0.00\)"/>
    <numFmt numFmtId="190" formatCode="[$]ggge&quot;年&quot;m&quot;月&quot;d&quot;日&quot;;@"/>
    <numFmt numFmtId="191"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55"/>
      <name val="ＭＳ Ｐゴシック"/>
      <family val="3"/>
    </font>
    <font>
      <b/>
      <sz val="12"/>
      <color indexed="10"/>
      <name val="ＭＳ Ｐゴシック"/>
      <family val="3"/>
    </font>
    <font>
      <sz val="10"/>
      <color indexed="8"/>
      <name val="ＭＳ Ｐゴシック"/>
      <family val="3"/>
    </font>
    <font>
      <b/>
      <sz val="22"/>
      <color indexed="10"/>
      <name val="ＭＳ Ｐゴシック"/>
      <family val="3"/>
    </font>
    <font>
      <sz val="9"/>
      <color indexed="8"/>
      <name val="ＭＳ Ｐゴシック"/>
      <family val="3"/>
    </font>
    <font>
      <sz val="11"/>
      <name val="ＭＳ Ｐゴシック"/>
      <family val="3"/>
    </font>
    <font>
      <b/>
      <sz val="11"/>
      <color indexed="10"/>
      <name val="ＭＳ Ｐゴシック"/>
      <family val="3"/>
    </font>
    <font>
      <b/>
      <sz val="11"/>
      <color indexed="8"/>
      <name val="ＭＳ Ｐ明朝"/>
      <family val="1"/>
    </font>
    <font>
      <b/>
      <sz val="9"/>
      <color indexed="8"/>
      <name val="ＭＳ Ｐ明朝"/>
      <family val="1"/>
    </font>
    <font>
      <b/>
      <sz val="9"/>
      <color indexed="8"/>
      <name val="ＭＳ Ｐゴシック"/>
      <family val="3"/>
    </font>
    <font>
      <b/>
      <sz val="14"/>
      <color indexed="8"/>
      <name val="ＭＳ Ｐ明朝"/>
      <family val="1"/>
    </font>
    <font>
      <b/>
      <sz val="11"/>
      <color indexed="60"/>
      <name val="ＭＳ Ｐゴシック"/>
      <family val="3"/>
    </font>
    <font>
      <b/>
      <u val="single"/>
      <sz val="11"/>
      <color indexed="60"/>
      <name val="ＭＳ Ｐゴシック"/>
      <family val="3"/>
    </font>
    <font>
      <b/>
      <sz val="11"/>
      <color indexed="60"/>
      <name val="Calibri"/>
      <family val="2"/>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0" tint="-0.24997000396251678"/>
      <name val="Calibri"/>
      <family val="3"/>
    </font>
    <font>
      <b/>
      <sz val="12"/>
      <color rgb="FFFF0000"/>
      <name val="Calibri"/>
      <family val="3"/>
    </font>
    <font>
      <sz val="9"/>
      <color theme="1"/>
      <name val="Calibri"/>
      <family val="3"/>
    </font>
    <font>
      <sz val="11"/>
      <name val="Calibri"/>
      <family val="3"/>
    </font>
    <font>
      <sz val="10"/>
      <color theme="1"/>
      <name val="Calibri"/>
      <family val="3"/>
    </font>
    <font>
      <b/>
      <sz val="9"/>
      <color theme="1"/>
      <name val="ＭＳ Ｐ明朝"/>
      <family val="1"/>
    </font>
    <font>
      <b/>
      <sz val="11"/>
      <color theme="1"/>
      <name val="ＭＳ Ｐ明朝"/>
      <family val="1"/>
    </font>
    <font>
      <b/>
      <sz val="14"/>
      <color theme="1"/>
      <name val="ＭＳ Ｐ明朝"/>
      <family val="1"/>
    </font>
    <font>
      <b/>
      <sz val="9"/>
      <color theme="1"/>
      <name val="Calibri"/>
      <family val="3"/>
    </font>
    <font>
      <b/>
      <sz val="22"/>
      <color rgb="FFFF0000"/>
      <name val="Calibri"/>
      <family val="3"/>
    </font>
    <font>
      <b/>
      <sz val="11"/>
      <color rgb="FFFF0000"/>
      <name val="ＭＳ Ｐゴシック"/>
      <family val="3"/>
    </font>
    <font>
      <sz val="9"/>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
      <patternFill patternType="solid">
        <fgColor rgb="FFDAEEF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style="thin"/>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style="thin"/>
      <right style="thin"/>
      <top/>
      <bottom style="thin"/>
    </border>
    <border>
      <left style="thin"/>
      <right style="thin"/>
      <top style="double"/>
      <bottom style="thin"/>
    </border>
    <border>
      <left/>
      <right/>
      <top style="double"/>
      <bottom style="thin"/>
    </border>
    <border>
      <left/>
      <right style="thin"/>
      <top style="double"/>
      <bottom style="thin"/>
    </border>
    <border>
      <left style="thin"/>
      <right/>
      <top style="double"/>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right style="thin"/>
      <top style="thin"/>
      <bottom/>
    </border>
    <border diagonalDown="1">
      <left style="thin"/>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25">
    <xf numFmtId="0" fontId="0" fillId="0" borderId="0" xfId="0" applyFont="1" applyAlignment="1">
      <alignment vertical="center"/>
    </xf>
    <xf numFmtId="49" fontId="0" fillId="0" borderId="0" xfId="0" applyNumberFormat="1" applyFont="1" applyBorder="1" applyAlignment="1" applyProtection="1">
      <alignment horizontal="center" vertical="center"/>
      <protection/>
    </xf>
    <xf numFmtId="49" fontId="51" fillId="0" borderId="0" xfId="0" applyNumberFormat="1" applyFont="1" applyFill="1" applyBorder="1" applyAlignment="1" applyProtection="1">
      <alignment horizontal="center" vertical="center"/>
      <protection/>
    </xf>
    <xf numFmtId="49" fontId="51" fillId="0" borderId="0" xfId="0" applyNumberFormat="1" applyFont="1" applyFill="1" applyBorder="1" applyAlignment="1" applyProtection="1">
      <alignment vertical="center"/>
      <protection/>
    </xf>
    <xf numFmtId="49" fontId="51"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52"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locked="0"/>
    </xf>
    <xf numFmtId="49" fontId="0" fillId="0" borderId="0" xfId="0" applyNumberFormat="1" applyFont="1" applyBorder="1" applyAlignment="1" applyProtection="1">
      <alignment horizontal="centerContinuous" vertical="center"/>
      <protection/>
    </xf>
    <xf numFmtId="49" fontId="0" fillId="0" borderId="0" xfId="0" applyNumberFormat="1" applyBorder="1" applyAlignment="1" applyProtection="1">
      <alignment horizontal="centerContinuous" vertical="center"/>
      <protection/>
    </xf>
    <xf numFmtId="49" fontId="0" fillId="0" borderId="0" xfId="0" applyNumberFormat="1" applyFill="1" applyBorder="1" applyAlignment="1" applyProtection="1">
      <alignment horizontal="centerContinuous" vertical="center"/>
      <protection/>
    </xf>
    <xf numFmtId="0" fontId="53" fillId="0" borderId="0" xfId="0" applyFont="1" applyAlignment="1">
      <alignment vertical="center"/>
    </xf>
    <xf numFmtId="49" fontId="0" fillId="0" borderId="0" xfId="0" applyNumberFormat="1" applyAlignment="1">
      <alignment horizontal="center" vertical="center"/>
    </xf>
    <xf numFmtId="49" fontId="0" fillId="0" borderId="0" xfId="0" applyNumberFormat="1" applyAlignment="1">
      <alignment horizontal="centerContinuous" vertical="center"/>
    </xf>
    <xf numFmtId="0" fontId="0" fillId="0" borderId="0" xfId="0" applyAlignment="1">
      <alignment horizontal="center" vertical="center"/>
    </xf>
    <xf numFmtId="49" fontId="0" fillId="0" borderId="0" xfId="0" applyNumberFormat="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vertical="center"/>
    </xf>
    <xf numFmtId="49" fontId="52" fillId="0" borderId="0" xfId="0" applyNumberFormat="1" applyFont="1" applyAlignment="1">
      <alignment vertical="center"/>
    </xf>
    <xf numFmtId="49" fontId="51" fillId="0" borderId="0" xfId="0" applyNumberFormat="1" applyFont="1" applyAlignment="1">
      <alignment horizontal="center" vertical="center"/>
    </xf>
    <xf numFmtId="49" fontId="51" fillId="0" borderId="0" xfId="0" applyNumberFormat="1" applyFont="1" applyAlignment="1">
      <alignment vertical="center"/>
    </xf>
    <xf numFmtId="49" fontId="0" fillId="0" borderId="10" xfId="0" applyNumberFormat="1" applyBorder="1" applyAlignment="1">
      <alignment vertical="center"/>
    </xf>
    <xf numFmtId="49" fontId="0" fillId="0" borderId="11" xfId="0" applyNumberFormat="1" applyBorder="1" applyAlignment="1">
      <alignment horizontal="center" vertical="center"/>
    </xf>
    <xf numFmtId="49" fontId="0" fillId="0" borderId="12" xfId="0" applyNumberFormat="1" applyBorder="1" applyAlignment="1">
      <alignment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vertical="center"/>
    </xf>
    <xf numFmtId="49" fontId="0" fillId="0" borderId="17" xfId="0" applyNumberFormat="1" applyBorder="1" applyAlignment="1">
      <alignment horizontal="center" vertical="center"/>
    </xf>
    <xf numFmtId="49" fontId="0" fillId="0" borderId="18" xfId="0" applyNumberFormat="1" applyBorder="1" applyAlignment="1">
      <alignment vertical="center"/>
    </xf>
    <xf numFmtId="49" fontId="0" fillId="0" borderId="11" xfId="0" applyNumberFormat="1" applyBorder="1" applyAlignment="1">
      <alignment vertical="center"/>
    </xf>
    <xf numFmtId="49" fontId="0" fillId="0" borderId="17" xfId="0" applyNumberFormat="1" applyBorder="1" applyAlignment="1">
      <alignment vertical="center"/>
    </xf>
    <xf numFmtId="181" fontId="0" fillId="0" borderId="17" xfId="0" applyNumberFormat="1" applyBorder="1" applyAlignment="1">
      <alignment vertical="center"/>
    </xf>
    <xf numFmtId="181" fontId="0" fillId="0" borderId="18" xfId="0" applyNumberFormat="1" applyBorder="1" applyAlignment="1">
      <alignment vertical="center"/>
    </xf>
    <xf numFmtId="49" fontId="0" fillId="0" borderId="19" xfId="0" applyNumberFormat="1" applyBorder="1" applyAlignment="1">
      <alignment vertical="center"/>
    </xf>
    <xf numFmtId="49" fontId="0" fillId="0" borderId="20" xfId="0" applyNumberFormat="1" applyBorder="1" applyAlignment="1">
      <alignment vertical="center"/>
    </xf>
    <xf numFmtId="49" fontId="0" fillId="0" borderId="13" xfId="0" applyNumberFormat="1" applyBorder="1" applyAlignment="1">
      <alignment vertical="center"/>
    </xf>
    <xf numFmtId="49" fontId="0" fillId="0" borderId="14" xfId="0" applyNumberFormat="1" applyBorder="1" applyAlignment="1">
      <alignment vertical="center"/>
    </xf>
    <xf numFmtId="49" fontId="0" fillId="0" borderId="15" xfId="0" applyNumberFormat="1" applyBorder="1" applyAlignment="1">
      <alignment vertical="center"/>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183" fontId="54" fillId="0" borderId="17" xfId="0" applyNumberFormat="1" applyFont="1" applyBorder="1" applyAlignment="1">
      <alignment vertical="center"/>
    </xf>
    <xf numFmtId="183" fontId="0" fillId="0" borderId="17" xfId="0" applyNumberFormat="1" applyBorder="1" applyAlignment="1">
      <alignment vertical="center"/>
    </xf>
    <xf numFmtId="183" fontId="0" fillId="0" borderId="18" xfId="0" applyNumberFormat="1" applyBorder="1" applyAlignment="1">
      <alignment vertical="center"/>
    </xf>
    <xf numFmtId="49" fontId="0" fillId="0" borderId="16" xfId="0" applyNumberFormat="1" applyBorder="1" applyAlignment="1">
      <alignment horizontal="center" vertical="center"/>
    </xf>
    <xf numFmtId="49" fontId="0" fillId="0" borderId="18" xfId="0" applyNumberFormat="1" applyBorder="1" applyAlignment="1">
      <alignment horizontal="center" vertical="center"/>
    </xf>
    <xf numFmtId="49" fontId="0" fillId="0" borderId="20" xfId="0" applyNumberFormat="1" applyBorder="1" applyAlignment="1">
      <alignment horizontal="center" vertical="center"/>
    </xf>
    <xf numFmtId="49" fontId="0" fillId="0" borderId="16" xfId="0" applyNumberFormat="1" applyBorder="1" applyAlignment="1">
      <alignment vertical="center" textRotation="255"/>
    </xf>
    <xf numFmtId="49" fontId="0" fillId="0" borderId="17" xfId="0" applyNumberFormat="1" applyBorder="1" applyAlignment="1">
      <alignment vertical="center" textRotation="255"/>
    </xf>
    <xf numFmtId="49" fontId="0" fillId="0" borderId="11" xfId="0" applyNumberFormat="1" applyBorder="1" applyAlignment="1">
      <alignment horizontal="centerContinuous" vertical="center"/>
    </xf>
    <xf numFmtId="184" fontId="54" fillId="0" borderId="17" xfId="0" applyNumberFormat="1" applyFont="1" applyBorder="1" applyAlignment="1">
      <alignment vertical="center"/>
    </xf>
    <xf numFmtId="184" fontId="0" fillId="0" borderId="17" xfId="0" applyNumberFormat="1" applyBorder="1" applyAlignment="1">
      <alignment horizontal="right" vertical="center"/>
    </xf>
    <xf numFmtId="184" fontId="0" fillId="0" borderId="17" xfId="0" applyNumberFormat="1" applyBorder="1" applyAlignment="1">
      <alignment vertical="center"/>
    </xf>
    <xf numFmtId="186" fontId="0" fillId="0" borderId="17" xfId="0" applyNumberFormat="1" applyBorder="1" applyAlignment="1">
      <alignment vertical="center"/>
    </xf>
    <xf numFmtId="176" fontId="0" fillId="0" borderId="17" xfId="0" applyNumberFormat="1" applyBorder="1" applyAlignment="1">
      <alignment vertical="center"/>
    </xf>
    <xf numFmtId="176" fontId="0" fillId="0" borderId="17" xfId="0" applyNumberFormat="1" applyBorder="1" applyAlignment="1">
      <alignment horizontal="left" vertical="center"/>
    </xf>
    <xf numFmtId="176" fontId="0" fillId="0" borderId="18" xfId="0" applyNumberFormat="1" applyBorder="1" applyAlignment="1">
      <alignment vertical="center"/>
    </xf>
    <xf numFmtId="176" fontId="0" fillId="0" borderId="17" xfId="0" applyNumberFormat="1" applyBorder="1" applyAlignment="1">
      <alignment horizontal="center" vertical="center"/>
    </xf>
    <xf numFmtId="49" fontId="0" fillId="6" borderId="16" xfId="0" applyNumberFormat="1" applyFill="1" applyBorder="1" applyAlignment="1" applyProtection="1">
      <alignment vertical="center"/>
      <protection locked="0"/>
    </xf>
    <xf numFmtId="49" fontId="0" fillId="6" borderId="17" xfId="0" applyNumberFormat="1" applyFill="1" applyBorder="1" applyAlignment="1" applyProtection="1">
      <alignment vertical="center"/>
      <protection locked="0"/>
    </xf>
    <xf numFmtId="49" fontId="0" fillId="6" borderId="18" xfId="0" applyNumberFormat="1" applyFill="1" applyBorder="1" applyAlignment="1" applyProtection="1">
      <alignment vertical="center"/>
      <protection locked="0"/>
    </xf>
    <xf numFmtId="49" fontId="42" fillId="0" borderId="0" xfId="0" applyNumberFormat="1" applyFont="1" applyAlignment="1">
      <alignment horizontal="center" vertical="center"/>
    </xf>
    <xf numFmtId="38" fontId="0" fillId="0" borderId="17" xfId="48" applyFont="1" applyFill="1" applyBorder="1" applyAlignment="1" applyProtection="1">
      <alignment vertical="center"/>
      <protection/>
    </xf>
    <xf numFmtId="49" fontId="55" fillId="0" borderId="16" xfId="0" applyNumberFormat="1" applyFont="1" applyBorder="1" applyAlignment="1">
      <alignment vertical="center"/>
    </xf>
    <xf numFmtId="49" fontId="55" fillId="0" borderId="17" xfId="0" applyNumberFormat="1" applyFont="1" applyBorder="1" applyAlignment="1">
      <alignment vertical="center"/>
    </xf>
    <xf numFmtId="49" fontId="56" fillId="0" borderId="17" xfId="0" applyNumberFormat="1" applyFont="1" applyBorder="1" applyAlignment="1">
      <alignment vertical="center"/>
    </xf>
    <xf numFmtId="0" fontId="0" fillId="0" borderId="0" xfId="0" applyAlignment="1">
      <alignment horizontal="right" vertical="center"/>
    </xf>
    <xf numFmtId="176" fontId="0" fillId="0" borderId="0" xfId="0" applyNumberFormat="1" applyAlignment="1">
      <alignment vertical="center"/>
    </xf>
    <xf numFmtId="49" fontId="57" fillId="0" borderId="21" xfId="0" applyNumberFormat="1" applyFont="1" applyBorder="1" applyAlignment="1">
      <alignment horizontal="center" vertical="center"/>
    </xf>
    <xf numFmtId="49" fontId="58" fillId="0" borderId="16" xfId="0" applyNumberFormat="1" applyFont="1" applyBorder="1" applyAlignment="1">
      <alignment horizontal="center" vertical="center"/>
    </xf>
    <xf numFmtId="49" fontId="58" fillId="0" borderId="17" xfId="0" applyNumberFormat="1" applyFont="1" applyBorder="1" applyAlignment="1">
      <alignment horizontal="center" vertical="center"/>
    </xf>
    <xf numFmtId="49" fontId="58" fillId="0" borderId="18" xfId="0" applyNumberFormat="1" applyFont="1" applyBorder="1" applyAlignment="1">
      <alignment horizontal="center" vertical="center"/>
    </xf>
    <xf numFmtId="187" fontId="57" fillId="0" borderId="22" xfId="0" applyNumberFormat="1" applyFont="1" applyBorder="1" applyAlignment="1">
      <alignment horizontal="center" vertical="center" shrinkToFit="1"/>
    </xf>
    <xf numFmtId="49" fontId="58" fillId="0" borderId="23" xfId="0" applyNumberFormat="1" applyFont="1" applyBorder="1" applyAlignment="1">
      <alignment horizontal="center" vertical="center"/>
    </xf>
    <xf numFmtId="49" fontId="58" fillId="0" borderId="24" xfId="0" applyNumberFormat="1" applyFont="1" applyBorder="1" applyAlignment="1">
      <alignment horizontal="center" vertical="center"/>
    </xf>
    <xf numFmtId="49" fontId="58" fillId="0" borderId="25" xfId="0" applyNumberFormat="1" applyFont="1" applyBorder="1" applyAlignment="1">
      <alignment horizontal="center" vertical="center"/>
    </xf>
    <xf numFmtId="49" fontId="57" fillId="0" borderId="26" xfId="0" applyNumberFormat="1" applyFont="1" applyBorder="1" applyAlignment="1">
      <alignment vertical="center"/>
    </xf>
    <xf numFmtId="49" fontId="57" fillId="0" borderId="13" xfId="0" applyNumberFormat="1" applyFont="1" applyBorder="1" applyAlignment="1">
      <alignment horizontal="center" vertical="center"/>
    </xf>
    <xf numFmtId="0" fontId="46" fillId="0" borderId="15" xfId="0" applyFont="1" applyBorder="1" applyAlignment="1">
      <alignment horizontal="center" vertical="center"/>
    </xf>
    <xf numFmtId="49" fontId="58" fillId="0" borderId="13" xfId="0" applyNumberFormat="1" applyFont="1" applyBorder="1" applyAlignment="1">
      <alignment horizontal="center" vertical="center"/>
    </xf>
    <xf numFmtId="49" fontId="58" fillId="0" borderId="14" xfId="0" applyNumberFormat="1" applyFont="1" applyBorder="1" applyAlignment="1">
      <alignment horizontal="center" vertical="center"/>
    </xf>
    <xf numFmtId="49" fontId="58" fillId="0" borderId="15" xfId="0" applyNumberFormat="1" applyFont="1" applyBorder="1" applyAlignment="1">
      <alignment horizontal="center" vertical="center"/>
    </xf>
    <xf numFmtId="49" fontId="57" fillId="0" borderId="16" xfId="0" applyNumberFormat="1" applyFont="1" applyBorder="1" applyAlignment="1">
      <alignment horizontal="center" vertical="center" shrinkToFit="1"/>
    </xf>
    <xf numFmtId="0" fontId="46" fillId="0" borderId="18" xfId="0" applyFont="1" applyBorder="1" applyAlignment="1">
      <alignment horizontal="center" vertical="center" shrinkToFit="1"/>
    </xf>
    <xf numFmtId="49" fontId="58" fillId="0" borderId="27" xfId="0" applyNumberFormat="1" applyFont="1" applyBorder="1" applyAlignment="1">
      <alignment horizontal="center" vertical="center"/>
    </xf>
    <xf numFmtId="49" fontId="58" fillId="0" borderId="28" xfId="0" applyNumberFormat="1" applyFont="1" applyBorder="1" applyAlignment="1">
      <alignment horizontal="center" vertical="center"/>
    </xf>
    <xf numFmtId="49" fontId="58" fillId="0" borderId="29" xfId="0" applyNumberFormat="1" applyFont="1" applyBorder="1" applyAlignment="1">
      <alignment horizontal="center" vertical="center"/>
    </xf>
    <xf numFmtId="49" fontId="58" fillId="0" borderId="0" xfId="0" applyNumberFormat="1" applyFont="1" applyAlignment="1">
      <alignment horizontal="center" vertical="center"/>
    </xf>
    <xf numFmtId="49" fontId="58" fillId="0" borderId="0" xfId="0" applyNumberFormat="1" applyFont="1" applyAlignment="1">
      <alignment horizontal="left" vertical="center"/>
    </xf>
    <xf numFmtId="49" fontId="58" fillId="0" borderId="0" xfId="0" applyNumberFormat="1" applyFont="1" applyAlignment="1">
      <alignment vertical="center"/>
    </xf>
    <xf numFmtId="49" fontId="51" fillId="0" borderId="0" xfId="0" applyNumberFormat="1" applyFont="1" applyAlignment="1">
      <alignment horizontal="center" vertical="center"/>
    </xf>
    <xf numFmtId="49" fontId="59" fillId="0" borderId="0" xfId="0" applyNumberFormat="1" applyFont="1" applyAlignment="1">
      <alignment horizontal="left" vertical="center"/>
    </xf>
    <xf numFmtId="49" fontId="58" fillId="0" borderId="30" xfId="0" applyNumberFormat="1" applyFont="1" applyBorder="1" applyAlignment="1">
      <alignment horizontal="center"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58" fillId="0" borderId="29" xfId="0" applyFont="1" applyBorder="1" applyAlignment="1">
      <alignment horizontal="center" vertical="center"/>
    </xf>
    <xf numFmtId="187" fontId="58" fillId="0" borderId="30" xfId="0" applyNumberFormat="1" applyFont="1" applyBorder="1" applyAlignment="1">
      <alignment horizontal="center" vertical="center"/>
    </xf>
    <xf numFmtId="49" fontId="58" fillId="0" borderId="0" xfId="0" applyNumberFormat="1" applyFont="1" applyAlignment="1">
      <alignment vertical="center" shrinkToFit="1"/>
    </xf>
    <xf numFmtId="49" fontId="58" fillId="0" borderId="0" xfId="0" applyNumberFormat="1" applyFont="1" applyAlignment="1">
      <alignment horizontal="center" vertical="center" shrinkToFit="1"/>
    </xf>
    <xf numFmtId="49" fontId="58" fillId="0" borderId="21" xfId="0" applyNumberFormat="1" applyFont="1" applyBorder="1" applyAlignment="1">
      <alignment vertical="center"/>
    </xf>
    <xf numFmtId="49" fontId="57" fillId="0" borderId="16" xfId="0" applyNumberFormat="1" applyFont="1" applyBorder="1" applyAlignment="1">
      <alignment horizontal="center" vertical="center"/>
    </xf>
    <xf numFmtId="0" fontId="0" fillId="0" borderId="18" xfId="0" applyBorder="1" applyAlignment="1">
      <alignment horizontal="center" vertical="center"/>
    </xf>
    <xf numFmtId="187" fontId="57" fillId="0" borderId="16" xfId="0" applyNumberFormat="1" applyFont="1" applyBorder="1" applyAlignment="1">
      <alignment horizontal="center" vertical="center" shrinkToFit="1"/>
    </xf>
    <xf numFmtId="0" fontId="46" fillId="0" borderId="18" xfId="0" applyFont="1" applyBorder="1" applyAlignment="1">
      <alignment horizontal="center" vertical="center"/>
    </xf>
    <xf numFmtId="49" fontId="58" fillId="0" borderId="16" xfId="0" applyNumberFormat="1" applyFont="1" applyBorder="1" applyAlignment="1">
      <alignment horizontal="center" vertical="center"/>
    </xf>
    <xf numFmtId="49" fontId="58" fillId="0" borderId="17" xfId="0" applyNumberFormat="1" applyFont="1" applyBorder="1" applyAlignment="1">
      <alignment horizontal="center" vertical="center"/>
    </xf>
    <xf numFmtId="49" fontId="58" fillId="0" borderId="18" xfId="0" applyNumberFormat="1" applyFont="1" applyBorder="1" applyAlignment="1">
      <alignment horizontal="center" vertical="center"/>
    </xf>
    <xf numFmtId="49" fontId="58" fillId="0" borderId="23" xfId="0" applyNumberFormat="1" applyFont="1" applyBorder="1" applyAlignment="1">
      <alignment horizontal="center" vertical="center"/>
    </xf>
    <xf numFmtId="49" fontId="58" fillId="0" borderId="24" xfId="0" applyNumberFormat="1" applyFont="1" applyBorder="1" applyAlignment="1">
      <alignment horizontal="center" vertical="center"/>
    </xf>
    <xf numFmtId="0" fontId="46" fillId="0" borderId="25" xfId="0" applyFont="1" applyBorder="1" applyAlignment="1">
      <alignment horizontal="center" vertical="center"/>
    </xf>
    <xf numFmtId="187" fontId="57" fillId="0" borderId="23" xfId="0" applyNumberFormat="1" applyFont="1" applyBorder="1" applyAlignment="1">
      <alignment horizontal="center" vertical="center"/>
    </xf>
    <xf numFmtId="0" fontId="0" fillId="0" borderId="25" xfId="0" applyBorder="1" applyAlignment="1">
      <alignment horizontal="center" vertical="center"/>
    </xf>
    <xf numFmtId="187" fontId="58" fillId="0" borderId="23" xfId="0" applyNumberFormat="1" applyFont="1" applyBorder="1" applyAlignment="1">
      <alignment horizontal="center" vertical="center"/>
    </xf>
    <xf numFmtId="0" fontId="58" fillId="0" borderId="25" xfId="0" applyFont="1" applyBorder="1" applyAlignment="1">
      <alignment horizontal="center" vertical="center"/>
    </xf>
    <xf numFmtId="49" fontId="58" fillId="0" borderId="25" xfId="0" applyNumberFormat="1" applyFont="1" applyBorder="1" applyAlignment="1">
      <alignment horizontal="center" vertical="center"/>
    </xf>
    <xf numFmtId="49" fontId="58" fillId="33" borderId="21" xfId="0" applyNumberFormat="1" applyFont="1" applyFill="1" applyBorder="1" applyAlignment="1">
      <alignment vertical="center" shrinkToFit="1"/>
    </xf>
    <xf numFmtId="49" fontId="58" fillId="33" borderId="21" xfId="0" applyNumberFormat="1" applyFont="1" applyFill="1" applyBorder="1" applyAlignment="1">
      <alignment vertical="center"/>
    </xf>
    <xf numFmtId="0" fontId="46" fillId="0" borderId="24" xfId="0" applyFont="1" applyBorder="1" applyAlignment="1">
      <alignment horizontal="center" vertical="center"/>
    </xf>
    <xf numFmtId="187" fontId="60" fillId="0" borderId="23" xfId="0" applyNumberFormat="1" applyFont="1" applyBorder="1" applyAlignment="1">
      <alignment horizontal="center" vertical="center"/>
    </xf>
    <xf numFmtId="0" fontId="60" fillId="0" borderId="25" xfId="0" applyFont="1" applyBorder="1" applyAlignment="1">
      <alignment horizontal="center" vertical="center"/>
    </xf>
    <xf numFmtId="49" fontId="58" fillId="0" borderId="13" xfId="0" applyNumberFormat="1"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49" fontId="57" fillId="0" borderId="30" xfId="0" applyNumberFormat="1" applyFont="1" applyBorder="1" applyAlignment="1">
      <alignment vertical="center"/>
    </xf>
    <xf numFmtId="0" fontId="0" fillId="0" borderId="29" xfId="0" applyBorder="1" applyAlignment="1">
      <alignment vertical="center"/>
    </xf>
    <xf numFmtId="49" fontId="58" fillId="33" borderId="16" xfId="0" applyNumberFormat="1" applyFont="1" applyFill="1" applyBorder="1" applyAlignment="1">
      <alignment vertical="center"/>
    </xf>
    <xf numFmtId="49" fontId="58" fillId="33" borderId="17" xfId="0" applyNumberFormat="1" applyFont="1" applyFill="1" applyBorder="1" applyAlignment="1">
      <alignment vertical="center"/>
    </xf>
    <xf numFmtId="49" fontId="58" fillId="33" borderId="18" xfId="0" applyNumberFormat="1" applyFont="1" applyFill="1" applyBorder="1" applyAlignment="1">
      <alignment vertical="center"/>
    </xf>
    <xf numFmtId="49" fontId="58" fillId="0" borderId="16" xfId="0" applyNumberFormat="1"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49" fontId="58" fillId="0" borderId="17" xfId="0" applyNumberFormat="1" applyFont="1" applyBorder="1" applyAlignment="1">
      <alignment vertical="center"/>
    </xf>
    <xf numFmtId="49" fontId="58" fillId="0" borderId="18" xfId="0" applyNumberFormat="1" applyFont="1" applyBorder="1" applyAlignment="1">
      <alignment vertical="center"/>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49" fontId="0" fillId="0" borderId="16" xfId="0" applyNumberFormat="1" applyBorder="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58" fillId="0" borderId="14" xfId="0" applyNumberFormat="1" applyFont="1" applyBorder="1" applyAlignment="1">
      <alignment vertical="center"/>
    </xf>
    <xf numFmtId="0" fontId="0" fillId="0" borderId="14" xfId="0" applyBorder="1" applyAlignment="1">
      <alignment vertical="center"/>
    </xf>
    <xf numFmtId="49" fontId="58" fillId="0" borderId="21" xfId="0" applyNumberFormat="1" applyFont="1" applyBorder="1" applyAlignment="1">
      <alignment horizontal="center" vertical="center"/>
    </xf>
    <xf numFmtId="49" fontId="57" fillId="0" borderId="21" xfId="0" applyNumberFormat="1" applyFont="1" applyBorder="1" applyAlignment="1">
      <alignment horizontal="center" vertical="center" shrinkToFit="1"/>
    </xf>
    <xf numFmtId="0" fontId="46" fillId="0" borderId="21" xfId="0" applyFont="1" applyBorder="1" applyAlignment="1">
      <alignment horizontal="center" vertical="center" shrinkToFit="1"/>
    </xf>
    <xf numFmtId="0" fontId="0" fillId="6" borderId="16" xfId="0" applyFill="1" applyBorder="1" applyAlignment="1" applyProtection="1">
      <alignment horizontal="right" vertical="center"/>
      <protection locked="0"/>
    </xf>
    <xf numFmtId="0" fontId="0" fillId="6" borderId="17" xfId="0" applyFill="1" applyBorder="1" applyAlignment="1" applyProtection="1">
      <alignment horizontal="right" vertical="center"/>
      <protection locked="0"/>
    </xf>
    <xf numFmtId="49" fontId="0" fillId="6" borderId="16" xfId="0" applyNumberFormat="1" applyFill="1" applyBorder="1" applyAlignment="1" applyProtection="1">
      <alignment vertical="center"/>
      <protection locked="0"/>
    </xf>
    <xf numFmtId="49" fontId="0" fillId="6" borderId="17" xfId="0" applyNumberFormat="1" applyFill="1" applyBorder="1" applyAlignment="1" applyProtection="1">
      <alignment vertical="center"/>
      <protection locked="0"/>
    </xf>
    <xf numFmtId="49" fontId="0" fillId="6" borderId="18" xfId="0" applyNumberFormat="1" applyFill="1" applyBorder="1" applyAlignment="1" applyProtection="1">
      <alignment vertical="center"/>
      <protection locked="0"/>
    </xf>
    <xf numFmtId="49" fontId="0" fillId="6" borderId="21" xfId="0" applyNumberFormat="1" applyFill="1" applyBorder="1" applyAlignment="1" applyProtection="1">
      <alignment vertical="center"/>
      <protection locked="0"/>
    </xf>
    <xf numFmtId="49" fontId="0" fillId="6" borderId="16" xfId="0" applyNumberFormat="1" applyFill="1" applyBorder="1" applyAlignment="1" applyProtection="1">
      <alignment vertical="center" shrinkToFit="1"/>
      <protection locked="0"/>
    </xf>
    <xf numFmtId="49" fontId="0" fillId="6" borderId="17" xfId="0" applyNumberFormat="1" applyFill="1" applyBorder="1" applyAlignment="1" applyProtection="1">
      <alignment vertical="center" shrinkToFit="1"/>
      <protection locked="0"/>
    </xf>
    <xf numFmtId="49" fontId="0" fillId="6" borderId="18" xfId="0" applyNumberFormat="1" applyFill="1" applyBorder="1" applyAlignment="1" applyProtection="1">
      <alignment vertical="center" shrinkToFit="1"/>
      <protection locked="0"/>
    </xf>
    <xf numFmtId="49" fontId="0" fillId="0" borderId="21" xfId="0" applyNumberFormat="1" applyBorder="1" applyAlignment="1">
      <alignment vertical="center"/>
    </xf>
    <xf numFmtId="49" fontId="56" fillId="6" borderId="16" xfId="0" applyNumberFormat="1" applyFont="1" applyFill="1" applyBorder="1" applyAlignment="1" applyProtection="1">
      <alignment vertical="center" shrinkToFit="1"/>
      <protection locked="0"/>
    </xf>
    <xf numFmtId="49" fontId="56" fillId="6" borderId="17" xfId="0" applyNumberFormat="1" applyFont="1" applyFill="1" applyBorder="1" applyAlignment="1" applyProtection="1">
      <alignment vertical="center" shrinkToFit="1"/>
      <protection locked="0"/>
    </xf>
    <xf numFmtId="49" fontId="56" fillId="6" borderId="18" xfId="0" applyNumberFormat="1" applyFont="1" applyFill="1" applyBorder="1" applyAlignment="1" applyProtection="1">
      <alignment vertical="center" shrinkToFit="1"/>
      <protection locked="0"/>
    </xf>
    <xf numFmtId="49" fontId="0" fillId="0" borderId="21" xfId="0" applyNumberFormat="1" applyBorder="1" applyAlignment="1">
      <alignment horizontal="center" vertical="center"/>
    </xf>
    <xf numFmtId="49" fontId="0" fillId="6" borderId="13" xfId="0" applyNumberFormat="1" applyFill="1" applyBorder="1" applyAlignment="1" applyProtection="1">
      <alignment vertical="center"/>
      <protection locked="0"/>
    </xf>
    <xf numFmtId="49" fontId="0" fillId="6" borderId="14" xfId="0" applyNumberFormat="1" applyFill="1" applyBorder="1" applyAlignment="1" applyProtection="1">
      <alignment vertical="center"/>
      <protection locked="0"/>
    </xf>
    <xf numFmtId="49" fontId="0" fillId="6" borderId="15" xfId="0" applyNumberFormat="1" applyFill="1" applyBorder="1" applyAlignment="1" applyProtection="1">
      <alignment vertical="center"/>
      <protection locked="0"/>
    </xf>
    <xf numFmtId="49" fontId="0" fillId="6" borderId="16" xfId="0" applyNumberFormat="1" applyFill="1" applyBorder="1" applyAlignment="1" applyProtection="1">
      <alignment horizontal="left" vertical="center"/>
      <protection locked="0"/>
    </xf>
    <xf numFmtId="49" fontId="0" fillId="6" borderId="17" xfId="0" applyNumberFormat="1" applyFill="1" applyBorder="1" applyAlignment="1" applyProtection="1">
      <alignment horizontal="left" vertical="center"/>
      <protection locked="0"/>
    </xf>
    <xf numFmtId="49" fontId="0" fillId="6" borderId="18" xfId="0" applyNumberFormat="1" applyFill="1" applyBorder="1" applyAlignment="1" applyProtection="1">
      <alignment horizontal="left" vertical="center"/>
      <protection locked="0"/>
    </xf>
    <xf numFmtId="49" fontId="0" fillId="0" borderId="10" xfId="0" applyNumberFormat="1" applyBorder="1" applyAlignment="1">
      <alignment horizontal="left" vertical="center"/>
    </xf>
    <xf numFmtId="49" fontId="0" fillId="0" borderId="11" xfId="0" applyNumberFormat="1" applyBorder="1" applyAlignment="1">
      <alignment horizontal="left" vertical="center"/>
    </xf>
    <xf numFmtId="49" fontId="0" fillId="0" borderId="12" xfId="0" applyNumberFormat="1" applyBorder="1" applyAlignment="1">
      <alignment horizontal="left" vertical="center"/>
    </xf>
    <xf numFmtId="38" fontId="0" fillId="0" borderId="16" xfId="48" applyFont="1" applyFill="1" applyBorder="1" applyAlignment="1" applyProtection="1">
      <alignment horizontal="right" vertical="center"/>
      <protection/>
    </xf>
    <xf numFmtId="38" fontId="0" fillId="0" borderId="17" xfId="48" applyFont="1" applyFill="1" applyBorder="1" applyAlignment="1" applyProtection="1">
      <alignment horizontal="right" vertical="center"/>
      <protection/>
    </xf>
    <xf numFmtId="189" fontId="0" fillId="0" borderId="16" xfId="0" applyNumberFormat="1" applyBorder="1" applyAlignment="1">
      <alignment vertical="center"/>
    </xf>
    <xf numFmtId="189" fontId="0" fillId="0" borderId="17" xfId="0" applyNumberFormat="1" applyBorder="1" applyAlignment="1">
      <alignment vertical="center"/>
    </xf>
    <xf numFmtId="183" fontId="0" fillId="0" borderId="17" xfId="0" applyNumberFormat="1" applyBorder="1" applyAlignment="1">
      <alignment horizontal="right" vertical="center"/>
    </xf>
    <xf numFmtId="38" fontId="0" fillId="6" borderId="16" xfId="48" applyFont="1" applyFill="1" applyBorder="1" applyAlignment="1" applyProtection="1">
      <alignment horizontal="right" vertical="center"/>
      <protection locked="0"/>
    </xf>
    <xf numFmtId="38" fontId="0" fillId="6" borderId="17" xfId="48" applyFont="1" applyFill="1" applyBorder="1" applyAlignment="1" applyProtection="1">
      <alignment horizontal="right" vertical="center"/>
      <protection locked="0"/>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49" fontId="0" fillId="0" borderId="19" xfId="0" applyNumberFormat="1" applyBorder="1" applyAlignment="1">
      <alignment horizontal="left" vertical="center"/>
    </xf>
    <xf numFmtId="49" fontId="0" fillId="0" borderId="0" xfId="0" applyNumberFormat="1" applyAlignment="1">
      <alignment horizontal="left" vertical="center"/>
    </xf>
    <xf numFmtId="49" fontId="0" fillId="0" borderId="20" xfId="0" applyNumberFormat="1" applyBorder="1" applyAlignment="1">
      <alignment horizontal="left" vertical="center"/>
    </xf>
    <xf numFmtId="49" fontId="0" fillId="0" borderId="13" xfId="0" applyNumberFormat="1" applyBorder="1" applyAlignment="1">
      <alignment horizontal="left" vertical="center"/>
    </xf>
    <xf numFmtId="49" fontId="0" fillId="0" borderId="14" xfId="0" applyNumberFormat="1" applyBorder="1" applyAlignment="1">
      <alignment horizontal="left" vertical="center"/>
    </xf>
    <xf numFmtId="49" fontId="0" fillId="0" borderId="15" xfId="0" applyNumberFormat="1" applyBorder="1" applyAlignment="1">
      <alignment horizontal="left" vertical="center"/>
    </xf>
    <xf numFmtId="49" fontId="0" fillId="0" borderId="10" xfId="0" applyNumberFormat="1" applyBorder="1" applyAlignment="1">
      <alignment horizontal="center" vertical="center" textRotation="255"/>
    </xf>
    <xf numFmtId="49" fontId="0" fillId="0" borderId="12" xfId="0" applyNumberFormat="1" applyBorder="1" applyAlignment="1">
      <alignment horizontal="center" vertical="center" textRotation="255"/>
    </xf>
    <xf numFmtId="49" fontId="0" fillId="0" borderId="19" xfId="0" applyNumberFormat="1" applyBorder="1" applyAlignment="1">
      <alignment horizontal="center" vertical="center" textRotation="255"/>
    </xf>
    <xf numFmtId="49" fontId="0" fillId="0" borderId="20" xfId="0" applyNumberFormat="1" applyBorder="1" applyAlignment="1">
      <alignment horizontal="center" vertical="center" textRotation="255"/>
    </xf>
    <xf numFmtId="49" fontId="0" fillId="0" borderId="13" xfId="0" applyNumberFormat="1" applyBorder="1" applyAlignment="1">
      <alignment horizontal="center" vertical="center" textRotation="255"/>
    </xf>
    <xf numFmtId="49" fontId="0" fillId="0" borderId="15" xfId="0" applyNumberFormat="1" applyBorder="1" applyAlignment="1">
      <alignment horizontal="center" vertical="center" textRotation="255"/>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0" borderId="10" xfId="0" applyNumberFormat="1" applyBorder="1" applyAlignment="1">
      <alignment horizontal="left" vertical="center" wrapText="1"/>
    </xf>
    <xf numFmtId="49" fontId="0" fillId="0" borderId="11" xfId="0" applyNumberFormat="1" applyBorder="1" applyAlignment="1">
      <alignment horizontal="left" vertical="center" wrapText="1"/>
    </xf>
    <xf numFmtId="49" fontId="0" fillId="0" borderId="12" xfId="0" applyNumberFormat="1" applyBorder="1" applyAlignment="1">
      <alignment horizontal="left" vertical="center" wrapText="1"/>
    </xf>
    <xf numFmtId="49" fontId="0" fillId="0" borderId="19"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20" xfId="0" applyNumberFormat="1" applyBorder="1" applyAlignment="1">
      <alignment horizontal="left" vertical="center" wrapText="1"/>
    </xf>
    <xf numFmtId="49" fontId="0" fillId="0" borderId="13" xfId="0" applyNumberFormat="1" applyBorder="1" applyAlignment="1">
      <alignment horizontal="left" vertical="center" wrapText="1"/>
    </xf>
    <xf numFmtId="49" fontId="0" fillId="0" borderId="14"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6" borderId="16" xfId="0" applyNumberFormat="1" applyFill="1" applyBorder="1" applyAlignment="1" applyProtection="1">
      <alignment horizontal="left" vertical="center" indent="1"/>
      <protection locked="0"/>
    </xf>
    <xf numFmtId="49" fontId="0" fillId="6" borderId="17" xfId="0" applyNumberFormat="1" applyFill="1" applyBorder="1" applyAlignment="1" applyProtection="1">
      <alignment horizontal="left" vertical="center" indent="1"/>
      <protection locked="0"/>
    </xf>
    <xf numFmtId="49" fontId="0" fillId="6" borderId="18" xfId="0" applyNumberFormat="1" applyFill="1" applyBorder="1" applyAlignment="1" applyProtection="1">
      <alignment horizontal="left" vertical="center" indent="1"/>
      <protection locked="0"/>
    </xf>
    <xf numFmtId="49" fontId="56" fillId="6" borderId="16" xfId="0" applyNumberFormat="1" applyFont="1" applyFill="1" applyBorder="1" applyAlignment="1" applyProtection="1">
      <alignment horizontal="left" vertical="center" indent="1"/>
      <protection locked="0"/>
    </xf>
    <xf numFmtId="49" fontId="56" fillId="6" borderId="17" xfId="0" applyNumberFormat="1" applyFont="1" applyFill="1" applyBorder="1" applyAlignment="1" applyProtection="1">
      <alignment horizontal="left" vertical="center" indent="1"/>
      <protection locked="0"/>
    </xf>
    <xf numFmtId="49" fontId="56" fillId="6" borderId="18" xfId="0" applyNumberFormat="1" applyFont="1" applyFill="1" applyBorder="1" applyAlignment="1" applyProtection="1">
      <alignment horizontal="left" vertical="center" indent="1"/>
      <protection locked="0"/>
    </xf>
    <xf numFmtId="182" fontId="0" fillId="34" borderId="14" xfId="0" applyNumberFormat="1" applyFill="1" applyBorder="1" applyAlignment="1" applyProtection="1">
      <alignment horizontal="right" vertical="center"/>
      <protection locked="0"/>
    </xf>
    <xf numFmtId="49" fontId="0" fillId="0" borderId="17" xfId="0" applyNumberFormat="1" applyBorder="1" applyAlignment="1" applyProtection="1">
      <alignment horizontal="right" vertical="center"/>
      <protection locked="0"/>
    </xf>
    <xf numFmtId="0" fontId="0" fillId="0" borderId="18" xfId="0" applyBorder="1" applyAlignment="1">
      <alignment horizontal="right" vertical="center"/>
    </xf>
    <xf numFmtId="187" fontId="0" fillId="6" borderId="16" xfId="48" applyNumberFormat="1" applyFont="1" applyFill="1" applyBorder="1" applyAlignment="1" applyProtection="1">
      <alignment horizontal="right" vertical="center"/>
      <protection locked="0"/>
    </xf>
    <xf numFmtId="187" fontId="0" fillId="6" borderId="17" xfId="48" applyNumberFormat="1" applyFont="1" applyFill="1" applyBorder="1" applyAlignment="1" applyProtection="1">
      <alignment horizontal="right" vertical="center"/>
      <protection locked="0"/>
    </xf>
    <xf numFmtId="187" fontId="0" fillId="0" borderId="16" xfId="0" applyNumberFormat="1" applyBorder="1" applyAlignment="1">
      <alignment vertical="center"/>
    </xf>
    <xf numFmtId="187" fontId="0" fillId="0" borderId="17" xfId="0" applyNumberFormat="1" applyBorder="1" applyAlignment="1">
      <alignment vertical="center"/>
    </xf>
    <xf numFmtId="49" fontId="0" fillId="0" borderId="17" xfId="0" applyNumberFormat="1" applyBorder="1" applyAlignment="1">
      <alignment horizontal="right" vertical="center"/>
    </xf>
    <xf numFmtId="49" fontId="0" fillId="0" borderId="18" xfId="0" applyNumberFormat="1" applyBorder="1" applyAlignment="1">
      <alignment horizontal="right" vertical="center"/>
    </xf>
    <xf numFmtId="187" fontId="0" fillId="0" borderId="16" xfId="48" applyNumberFormat="1" applyFont="1" applyFill="1" applyBorder="1" applyAlignment="1" applyProtection="1">
      <alignment horizontal="right" vertical="center"/>
      <protection/>
    </xf>
    <xf numFmtId="187" fontId="0" fillId="0" borderId="17" xfId="48" applyNumberFormat="1" applyFont="1" applyFill="1" applyBorder="1" applyAlignment="1" applyProtection="1">
      <alignment horizontal="right" vertical="center"/>
      <protection/>
    </xf>
    <xf numFmtId="188" fontId="55" fillId="6" borderId="16" xfId="48" applyNumberFormat="1" applyFont="1" applyFill="1" applyBorder="1" applyAlignment="1" applyProtection="1">
      <alignment horizontal="right" vertical="center"/>
      <protection locked="0"/>
    </xf>
    <xf numFmtId="188" fontId="55" fillId="6" borderId="17" xfId="48" applyNumberFormat="1" applyFont="1" applyFill="1" applyBorder="1" applyAlignment="1" applyProtection="1">
      <alignment horizontal="right" vertical="center"/>
      <protection locked="0"/>
    </xf>
    <xf numFmtId="180" fontId="55" fillId="0" borderId="17" xfId="0" applyNumberFormat="1" applyFont="1" applyBorder="1" applyAlignment="1" applyProtection="1">
      <alignment horizontal="right" vertical="center"/>
      <protection locked="0"/>
    </xf>
    <xf numFmtId="38" fontId="55" fillId="6" borderId="17" xfId="48" applyFont="1" applyFill="1" applyBorder="1" applyAlignment="1" applyProtection="1">
      <alignment horizontal="right" vertical="center"/>
      <protection locked="0"/>
    </xf>
    <xf numFmtId="0" fontId="55" fillId="0" borderId="17" xfId="0" applyFont="1" applyBorder="1" applyAlignment="1">
      <alignment horizontal="right" vertical="center"/>
    </xf>
    <xf numFmtId="0" fontId="55" fillId="0" borderId="18" xfId="0" applyFont="1" applyBorder="1" applyAlignment="1">
      <alignment horizontal="right" vertical="center"/>
    </xf>
    <xf numFmtId="187" fontId="55" fillId="6" borderId="16" xfId="48" applyNumberFormat="1" applyFont="1" applyFill="1" applyBorder="1" applyAlignment="1" applyProtection="1">
      <alignment horizontal="right" vertical="center"/>
      <protection locked="0"/>
    </xf>
    <xf numFmtId="187" fontId="55" fillId="6" borderId="17" xfId="48" applyNumberFormat="1" applyFont="1" applyFill="1" applyBorder="1" applyAlignment="1" applyProtection="1">
      <alignment horizontal="right" vertical="center"/>
      <protection locked="0"/>
    </xf>
    <xf numFmtId="180" fontId="0" fillId="0" borderId="17" xfId="0" applyNumberFormat="1" applyBorder="1" applyAlignment="1">
      <alignment horizontal="right" vertical="center"/>
    </xf>
    <xf numFmtId="49" fontId="0" fillId="0" borderId="31" xfId="0" applyNumberFormat="1" applyBorder="1" applyAlignment="1">
      <alignment horizontal="left" indent="1"/>
    </xf>
    <xf numFmtId="49" fontId="0" fillId="0" borderId="32" xfId="0" applyNumberFormat="1" applyBorder="1" applyAlignment="1">
      <alignment horizontal="left" indent="1"/>
    </xf>
    <xf numFmtId="49" fontId="0" fillId="0" borderId="33" xfId="0" applyNumberFormat="1" applyBorder="1" applyAlignment="1">
      <alignment horizontal="left" indent="1"/>
    </xf>
    <xf numFmtId="49" fontId="0" fillId="0" borderId="34" xfId="0" applyNumberFormat="1" applyBorder="1" applyAlignment="1">
      <alignment horizontal="left" indent="1"/>
    </xf>
    <xf numFmtId="49" fontId="0" fillId="0" borderId="35" xfId="0" applyNumberFormat="1" applyBorder="1" applyAlignment="1">
      <alignment horizontal="left" indent="1"/>
    </xf>
    <xf numFmtId="49" fontId="0" fillId="0" borderId="36" xfId="0" applyNumberFormat="1" applyBorder="1" applyAlignment="1">
      <alignment horizontal="left" indent="1"/>
    </xf>
    <xf numFmtId="49" fontId="0" fillId="0" borderId="10" xfId="0" applyNumberForma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176" fontId="0" fillId="6" borderId="16" xfId="0" applyNumberFormat="1" applyFill="1" applyBorder="1" applyAlignment="1" applyProtection="1">
      <alignment vertical="center"/>
      <protection locked="0"/>
    </xf>
    <xf numFmtId="176" fontId="0" fillId="6" borderId="17" xfId="0" applyNumberFormat="1" applyFill="1" applyBorder="1" applyAlignment="1" applyProtection="1">
      <alignment vertical="center"/>
      <protection locked="0"/>
    </xf>
    <xf numFmtId="49" fontId="0" fillId="0" borderId="0" xfId="0" applyNumberFormat="1" applyAlignment="1">
      <alignment vertical="center"/>
    </xf>
    <xf numFmtId="49" fontId="55" fillId="6" borderId="0" xfId="0" applyNumberFormat="1" applyFont="1" applyFill="1" applyAlignment="1" applyProtection="1">
      <alignment vertical="center"/>
      <protection locked="0"/>
    </xf>
    <xf numFmtId="49" fontId="0" fillId="0" borderId="11" xfId="0" applyNumberFormat="1" applyBorder="1" applyAlignment="1">
      <alignment vertical="center"/>
    </xf>
    <xf numFmtId="0" fontId="0" fillId="0" borderId="11" xfId="0" applyBorder="1" applyAlignment="1">
      <alignment vertical="center"/>
    </xf>
    <xf numFmtId="49" fontId="0" fillId="0" borderId="26" xfId="0" applyNumberFormat="1" applyBorder="1" applyAlignment="1">
      <alignment horizontal="center" vertical="center"/>
    </xf>
    <xf numFmtId="49" fontId="0" fillId="0" borderId="21" xfId="0" applyNumberFormat="1" applyBorder="1" applyAlignment="1">
      <alignment horizontal="distributed" vertical="center"/>
    </xf>
    <xf numFmtId="176" fontId="0" fillId="6" borderId="11" xfId="0" applyNumberFormat="1" applyFill="1" applyBorder="1" applyAlignment="1" applyProtection="1">
      <alignment horizontal="center" vertical="center"/>
      <protection locked="0"/>
    </xf>
    <xf numFmtId="49" fontId="0" fillId="6" borderId="10" xfId="0" applyNumberFormat="1" applyFill="1" applyBorder="1" applyAlignment="1" applyProtection="1">
      <alignment horizontal="center" vertical="center"/>
      <protection locked="0"/>
    </xf>
    <xf numFmtId="49" fontId="0" fillId="6" borderId="11" xfId="0" applyNumberFormat="1" applyFill="1" applyBorder="1" applyAlignment="1" applyProtection="1">
      <alignment horizontal="center" vertical="center"/>
      <protection locked="0"/>
    </xf>
    <xf numFmtId="49" fontId="0" fillId="6" borderId="12" xfId="0" applyNumberFormat="1" applyFill="1" applyBorder="1" applyAlignment="1" applyProtection="1">
      <alignment horizontal="center" vertical="center"/>
      <protection locked="0"/>
    </xf>
    <xf numFmtId="49" fontId="0" fillId="6" borderId="16" xfId="0" applyNumberFormat="1" applyFill="1" applyBorder="1" applyAlignment="1" applyProtection="1">
      <alignment horizontal="center" vertical="center"/>
      <protection locked="0"/>
    </xf>
    <xf numFmtId="49" fontId="0" fillId="6" borderId="17" xfId="0" applyNumberFormat="1" applyFill="1" applyBorder="1" applyAlignment="1" applyProtection="1">
      <alignment horizontal="center" vertical="center"/>
      <protection locked="0"/>
    </xf>
    <xf numFmtId="49" fontId="0" fillId="6" borderId="18" xfId="0" applyNumberFormat="1" applyFill="1" applyBorder="1" applyAlignment="1" applyProtection="1">
      <alignment horizontal="center" vertical="center"/>
      <protection locked="0"/>
    </xf>
    <xf numFmtId="49" fontId="61" fillId="0" borderId="37" xfId="0" applyNumberFormat="1" applyFont="1" applyBorder="1" applyAlignment="1">
      <alignment horizontal="center" vertical="center"/>
    </xf>
    <xf numFmtId="49" fontId="61" fillId="0" borderId="38" xfId="0" applyNumberFormat="1" applyFont="1" applyBorder="1" applyAlignment="1">
      <alignment horizontal="center" vertical="center"/>
    </xf>
    <xf numFmtId="49" fontId="61" fillId="0" borderId="39" xfId="0" applyNumberFormat="1" applyFont="1" applyBorder="1" applyAlignment="1">
      <alignment horizontal="center" vertical="center"/>
    </xf>
    <xf numFmtId="49" fontId="61" fillId="0" borderId="40" xfId="0" applyNumberFormat="1" applyFont="1" applyBorder="1" applyAlignment="1">
      <alignment horizontal="center" vertical="center"/>
    </xf>
    <xf numFmtId="49" fontId="61" fillId="0" borderId="41" xfId="0" applyNumberFormat="1" applyFont="1" applyBorder="1" applyAlignment="1">
      <alignment horizontal="center" vertical="center"/>
    </xf>
    <xf numFmtId="49" fontId="61" fillId="0" borderId="42" xfId="0" applyNumberFormat="1" applyFont="1" applyBorder="1" applyAlignment="1">
      <alignment horizontal="center" vertical="center"/>
    </xf>
    <xf numFmtId="0" fontId="0" fillId="0" borderId="12" xfId="0" applyBorder="1" applyAlignment="1">
      <alignment vertical="center"/>
    </xf>
    <xf numFmtId="49" fontId="62" fillId="0" borderId="0" xfId="0" applyNumberFormat="1" applyFont="1" applyAlignment="1">
      <alignment vertical="center"/>
    </xf>
    <xf numFmtId="0" fontId="0" fillId="0" borderId="0" xfId="0" applyAlignment="1">
      <alignment vertical="center"/>
    </xf>
    <xf numFmtId="177" fontId="0" fillId="6" borderId="14" xfId="0" applyNumberFormat="1" applyFill="1" applyBorder="1" applyAlignment="1" applyProtection="1">
      <alignment horizontal="center" vertical="center"/>
      <protection locked="0"/>
    </xf>
    <xf numFmtId="49" fontId="0" fillId="0" borderId="16" xfId="0" applyNumberFormat="1" applyBorder="1" applyAlignment="1">
      <alignment horizontal="distributed" vertical="center" indent="1"/>
    </xf>
    <xf numFmtId="49" fontId="0" fillId="0" borderId="17" xfId="0" applyNumberFormat="1" applyBorder="1" applyAlignment="1">
      <alignment horizontal="distributed" vertical="center" indent="1"/>
    </xf>
    <xf numFmtId="49" fontId="0" fillId="0" borderId="18" xfId="0" applyNumberFormat="1" applyBorder="1" applyAlignment="1">
      <alignment horizontal="distributed" vertical="center" indent="1"/>
    </xf>
    <xf numFmtId="180" fontId="0" fillId="0" borderId="14" xfId="0" applyNumberFormat="1" applyBorder="1" applyAlignment="1">
      <alignment vertical="center"/>
    </xf>
    <xf numFmtId="49" fontId="0" fillId="0" borderId="21" xfId="0" applyNumberFormat="1" applyBorder="1" applyAlignment="1">
      <alignment horizontal="distributed" vertical="center" indent="1"/>
    </xf>
    <xf numFmtId="176" fontId="0" fillId="6" borderId="14" xfId="0" applyNumberFormat="1" applyFill="1" applyBorder="1" applyAlignment="1" applyProtection="1">
      <alignment vertical="center"/>
      <protection locked="0"/>
    </xf>
    <xf numFmtId="180" fontId="0" fillId="0" borderId="11" xfId="0" applyNumberFormat="1" applyBorder="1" applyAlignment="1">
      <alignment vertical="center"/>
    </xf>
    <xf numFmtId="180" fontId="0" fillId="0" borderId="17" xfId="0" applyNumberFormat="1" applyBorder="1" applyAlignment="1">
      <alignment vertical="center"/>
    </xf>
    <xf numFmtId="12" fontId="0" fillId="0" borderId="43" xfId="0" applyNumberFormat="1" applyBorder="1" applyAlignment="1">
      <alignment horizontal="distributed" vertical="center" indent="1"/>
    </xf>
    <xf numFmtId="176" fontId="0" fillId="6" borderId="11" xfId="0" applyNumberFormat="1" applyFill="1" applyBorder="1" applyAlignment="1" applyProtection="1">
      <alignment vertical="center"/>
      <protection locked="0"/>
    </xf>
    <xf numFmtId="49" fontId="0" fillId="0" borderId="26" xfId="0" applyNumberFormat="1" applyBorder="1" applyAlignment="1">
      <alignment horizontal="distributed" vertical="center" indent="1"/>
    </xf>
    <xf numFmtId="176" fontId="0" fillId="35" borderId="0" xfId="0" applyNumberFormat="1" applyFill="1" applyAlignment="1" applyProtection="1">
      <alignment horizontal="center" vertical="center"/>
      <protection locked="0"/>
    </xf>
    <xf numFmtId="176" fontId="0" fillId="34" borderId="0" xfId="0" applyNumberFormat="1" applyFill="1" applyAlignment="1" applyProtection="1">
      <alignment vertical="center"/>
      <protection locked="0"/>
    </xf>
    <xf numFmtId="176" fontId="0" fillId="6" borderId="0" xfId="0" applyNumberFormat="1" applyFill="1" applyAlignment="1" applyProtection="1">
      <alignment vertical="center"/>
      <protection locked="0"/>
    </xf>
    <xf numFmtId="49" fontId="0" fillId="0" borderId="44" xfId="0" applyNumberFormat="1" applyBorder="1" applyAlignment="1">
      <alignment horizontal="left"/>
    </xf>
    <xf numFmtId="49" fontId="0" fillId="0" borderId="16" xfId="0" applyNumberFormat="1" applyBorder="1" applyAlignment="1">
      <alignment horizontal="center" vertical="center" wrapText="1"/>
    </xf>
    <xf numFmtId="49" fontId="0" fillId="0" borderId="17"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56" fillId="0" borderId="21" xfId="0" applyNumberFormat="1" applyFont="1" applyBorder="1" applyAlignment="1">
      <alignment vertical="center" wrapText="1"/>
    </xf>
    <xf numFmtId="49" fontId="56" fillId="6" borderId="21" xfId="0" applyNumberFormat="1" applyFont="1" applyFill="1" applyBorder="1" applyAlignment="1" applyProtection="1">
      <alignment horizontal="left" vertical="center" wrapText="1"/>
      <protection locked="0"/>
    </xf>
    <xf numFmtId="49" fontId="56" fillId="0" borderId="21" xfId="0" applyNumberFormat="1" applyFont="1" applyBorder="1" applyAlignment="1">
      <alignment horizontal="center" vertical="center" textRotation="255"/>
    </xf>
    <xf numFmtId="49" fontId="54" fillId="6" borderId="21" xfId="0" applyNumberFormat="1" applyFont="1" applyFill="1" applyBorder="1" applyAlignment="1" applyProtection="1">
      <alignment horizontal="left" vertical="center" wrapText="1"/>
      <protection locked="0"/>
    </xf>
    <xf numFmtId="49" fontId="63" fillId="6" borderId="21" xfId="0" applyNumberFormat="1" applyFont="1" applyFill="1" applyBorder="1" applyAlignment="1" applyProtection="1">
      <alignment horizontal="left" vertical="center" wrapText="1"/>
      <protection locked="0"/>
    </xf>
    <xf numFmtId="49" fontId="0" fillId="6" borderId="0" xfId="0" applyNumberFormat="1" applyFill="1" applyAlignment="1" applyProtection="1">
      <alignment horizontal="right" vertical="center"/>
      <protection locked="0"/>
    </xf>
    <xf numFmtId="49" fontId="0" fillId="6" borderId="0" xfId="0" applyNumberFormat="1" applyFill="1" applyAlignment="1" applyProtection="1">
      <alignment horizontal="left" vertical="center" wrapText="1"/>
      <protection locked="0"/>
    </xf>
    <xf numFmtId="49" fontId="0" fillId="6" borderId="0" xfId="0" applyNumberFormat="1" applyFill="1" applyAlignment="1" applyProtection="1">
      <alignment horizontal="left" vertical="center"/>
      <protection locked="0"/>
    </xf>
    <xf numFmtId="49" fontId="0" fillId="6" borderId="0" xfId="0" applyNumberFormat="1" applyFill="1" applyAlignment="1" applyProtection="1">
      <alignment vertical="center"/>
      <protection locked="0"/>
    </xf>
    <xf numFmtId="49" fontId="56" fillId="0" borderId="21" xfId="0" applyNumberFormat="1" applyFont="1" applyBorder="1" applyAlignment="1">
      <alignment horizontal="center" vertical="center" wrapText="1"/>
    </xf>
    <xf numFmtId="49" fontId="56" fillId="0" borderId="21" xfId="0" applyNumberFormat="1" applyFont="1" applyBorder="1" applyAlignment="1">
      <alignment horizontal="center" vertical="center"/>
    </xf>
    <xf numFmtId="176" fontId="0" fillId="6" borderId="0" xfId="0" applyNumberFormat="1" applyFill="1" applyAlignment="1" applyProtection="1">
      <alignment horizontal="center" vertical="center"/>
      <protection locked="0"/>
    </xf>
    <xf numFmtId="49" fontId="56" fillId="0" borderId="21" xfId="0" applyNumberFormat="1" applyFont="1" applyBorder="1" applyAlignment="1" applyProtection="1">
      <alignment vertical="center" wrapText="1"/>
      <protection/>
    </xf>
    <xf numFmtId="49" fontId="56" fillId="6" borderId="16" xfId="0" applyNumberFormat="1" applyFont="1" applyFill="1" applyBorder="1" applyAlignment="1" applyProtection="1">
      <alignment horizontal="left" vertical="center" wrapText="1"/>
      <protection locked="0"/>
    </xf>
    <xf numFmtId="49" fontId="56" fillId="6" borderId="17" xfId="0" applyNumberFormat="1" applyFont="1" applyFill="1" applyBorder="1" applyAlignment="1" applyProtection="1">
      <alignment horizontal="left" vertical="center" wrapText="1"/>
      <protection locked="0"/>
    </xf>
    <xf numFmtId="49" fontId="56" fillId="6" borderId="18" xfId="0" applyNumberFormat="1" applyFont="1" applyFill="1" applyBorder="1" applyAlignment="1" applyProtection="1">
      <alignment horizontal="left" vertical="center" wrapText="1"/>
      <protection locked="0"/>
    </xf>
    <xf numFmtId="49" fontId="56" fillId="0" borderId="21" xfId="0" applyNumberFormat="1" applyFont="1" applyFill="1" applyBorder="1" applyAlignment="1" applyProtection="1">
      <alignment horizontal="center" vertical="center" textRotation="255"/>
      <protection/>
    </xf>
    <xf numFmtId="49" fontId="0" fillId="6" borderId="0" xfId="0" applyNumberFormat="1" applyFill="1" applyBorder="1" applyAlignment="1" applyProtection="1">
      <alignment horizontal="right" vertical="center"/>
      <protection locked="0"/>
    </xf>
    <xf numFmtId="49" fontId="0" fillId="6" borderId="0" xfId="0" applyNumberFormat="1" applyFont="1" applyFill="1" applyBorder="1" applyAlignment="1" applyProtection="1">
      <alignment horizontal="right" vertical="center"/>
      <protection locked="0"/>
    </xf>
    <xf numFmtId="49" fontId="0" fillId="6" borderId="0" xfId="0" applyNumberFormat="1" applyFill="1" applyBorder="1" applyAlignment="1" applyProtection="1">
      <alignment horizontal="left" vertical="center" wrapText="1"/>
      <protection locked="0"/>
    </xf>
    <xf numFmtId="49" fontId="0" fillId="6" borderId="0" xfId="0" applyNumberFormat="1" applyFill="1" applyBorder="1" applyAlignment="1" applyProtection="1">
      <alignment horizontal="left" vertical="center"/>
      <protection locked="0"/>
    </xf>
    <xf numFmtId="49" fontId="0" fillId="6" borderId="0" xfId="0" applyNumberFormat="1" applyFont="1" applyFill="1" applyBorder="1" applyAlignment="1" applyProtection="1">
      <alignment horizontal="left" vertical="center"/>
      <protection locked="0"/>
    </xf>
    <xf numFmtId="49" fontId="0" fillId="6" borderId="0" xfId="0" applyNumberFormat="1" applyFill="1" applyBorder="1" applyAlignment="1" applyProtection="1">
      <alignment vertical="center"/>
      <protection locked="0"/>
    </xf>
    <xf numFmtId="49" fontId="0" fillId="6" borderId="0" xfId="0" applyNumberFormat="1" applyFont="1" applyFill="1" applyBorder="1" applyAlignment="1" applyProtection="1">
      <alignment vertical="center"/>
      <protection locked="0"/>
    </xf>
    <xf numFmtId="49" fontId="56" fillId="0" borderId="21" xfId="0" applyNumberFormat="1" applyFont="1" applyFill="1" applyBorder="1" applyAlignment="1" applyProtection="1">
      <alignment horizontal="center" vertical="center" wrapText="1"/>
      <protection/>
    </xf>
    <xf numFmtId="49" fontId="56" fillId="0" borderId="16" xfId="0" applyNumberFormat="1" applyFont="1" applyFill="1" applyBorder="1" applyAlignment="1" applyProtection="1">
      <alignment horizontal="center" vertical="center"/>
      <protection/>
    </xf>
    <xf numFmtId="49" fontId="56" fillId="0" borderId="17" xfId="0" applyNumberFormat="1" applyFont="1" applyFill="1" applyBorder="1" applyAlignment="1" applyProtection="1">
      <alignment horizontal="center" vertical="center"/>
      <protection/>
    </xf>
    <xf numFmtId="49" fontId="56" fillId="0" borderId="18" xfId="0" applyNumberFormat="1" applyFont="1" applyFill="1" applyBorder="1" applyAlignment="1" applyProtection="1">
      <alignment horizontal="center" vertical="center"/>
      <protection/>
    </xf>
    <xf numFmtId="49" fontId="61" fillId="0" borderId="37" xfId="0" applyNumberFormat="1" applyFont="1" applyBorder="1" applyAlignment="1" applyProtection="1">
      <alignment horizontal="center" vertical="center"/>
      <protection/>
    </xf>
    <xf numFmtId="49" fontId="61" fillId="0" borderId="38" xfId="0" applyNumberFormat="1" applyFont="1" applyBorder="1" applyAlignment="1" applyProtection="1">
      <alignment horizontal="center" vertical="center"/>
      <protection/>
    </xf>
    <xf numFmtId="49" fontId="61" fillId="0" borderId="39" xfId="0" applyNumberFormat="1" applyFont="1" applyBorder="1" applyAlignment="1" applyProtection="1">
      <alignment horizontal="center" vertical="center"/>
      <protection/>
    </xf>
    <xf numFmtId="49" fontId="61" fillId="0" borderId="40" xfId="0" applyNumberFormat="1" applyFont="1" applyBorder="1" applyAlignment="1" applyProtection="1">
      <alignment horizontal="center" vertical="center"/>
      <protection/>
    </xf>
    <xf numFmtId="49" fontId="61" fillId="0" borderId="41" xfId="0" applyNumberFormat="1" applyFont="1" applyBorder="1" applyAlignment="1" applyProtection="1">
      <alignment horizontal="center" vertical="center"/>
      <protection/>
    </xf>
    <xf numFmtId="49" fontId="61" fillId="0" borderId="42" xfId="0" applyNumberFormat="1" applyFont="1" applyBorder="1" applyAlignment="1" applyProtection="1">
      <alignment horizontal="center" vertical="center"/>
      <protection/>
    </xf>
    <xf numFmtId="176" fontId="0" fillId="6" borderId="0"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167</xdr:row>
      <xdr:rowOff>190500</xdr:rowOff>
    </xdr:from>
    <xdr:to>
      <xdr:col>4</xdr:col>
      <xdr:colOff>66675</xdr:colOff>
      <xdr:row>183</xdr:row>
      <xdr:rowOff>19050</xdr:rowOff>
    </xdr:to>
    <xdr:sp>
      <xdr:nvSpPr>
        <xdr:cNvPr id="1" name="直線コネクタ 1"/>
        <xdr:cNvSpPr>
          <a:spLocks/>
        </xdr:cNvSpPr>
      </xdr:nvSpPr>
      <xdr:spPr>
        <a:xfrm rot="5400000">
          <a:off x="714375" y="35413950"/>
          <a:ext cx="0" cy="2876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66675</xdr:colOff>
      <xdr:row>3</xdr:row>
      <xdr:rowOff>57150</xdr:rowOff>
    </xdr:from>
    <xdr:to>
      <xdr:col>30</xdr:col>
      <xdr:colOff>142875</xdr:colOff>
      <xdr:row>4</xdr:row>
      <xdr:rowOff>123825</xdr:rowOff>
    </xdr:to>
    <xdr:sp>
      <xdr:nvSpPr>
        <xdr:cNvPr id="2" name="テキスト ボックス 2"/>
        <xdr:cNvSpPr txBox="1">
          <a:spLocks noChangeArrowheads="1"/>
        </xdr:cNvSpPr>
      </xdr:nvSpPr>
      <xdr:spPr>
        <a:xfrm>
          <a:off x="2981325" y="628650"/>
          <a:ext cx="2047875" cy="257175"/>
        </a:xfrm>
        <a:prstGeom prst="rect">
          <a:avLst/>
        </a:prstGeom>
        <a:solidFill>
          <a:srgbClr val="FFFFFF"/>
        </a:solidFill>
        <a:ln w="25400" cmpd="sng">
          <a:solidFill>
            <a:srgbClr val="C00000"/>
          </a:solidFill>
          <a:headEnd type="none"/>
          <a:tailEnd type="none"/>
        </a:ln>
      </xdr:spPr>
      <xdr:txBody>
        <a:bodyPr vertOverflow="clip" wrap="square"/>
        <a:p>
          <a:pPr algn="ctr">
            <a:defRPr/>
          </a:pPr>
          <a:r>
            <a:rPr lang="en-US" cap="none" sz="1100" b="1" i="0" u="none" baseline="0">
              <a:solidFill>
                <a:srgbClr val="993300"/>
              </a:solidFill>
            </a:rPr>
            <a:t>依頼文書に記載してあります。</a:t>
          </a:r>
        </a:p>
      </xdr:txBody>
    </xdr:sp>
    <xdr:clientData/>
  </xdr:twoCellAnchor>
  <xdr:twoCellAnchor>
    <xdr:from>
      <xdr:col>11</xdr:col>
      <xdr:colOff>95250</xdr:colOff>
      <xdr:row>3</xdr:row>
      <xdr:rowOff>180975</xdr:rowOff>
    </xdr:from>
    <xdr:to>
      <xdr:col>18</xdr:col>
      <xdr:colOff>66675</xdr:colOff>
      <xdr:row>5</xdr:row>
      <xdr:rowOff>38100</xdr:rowOff>
    </xdr:to>
    <xdr:sp>
      <xdr:nvSpPr>
        <xdr:cNvPr id="3" name="直線矢印コネクタ 3"/>
        <xdr:cNvSpPr>
          <a:spLocks/>
        </xdr:cNvSpPr>
      </xdr:nvSpPr>
      <xdr:spPr>
        <a:xfrm flipH="1">
          <a:off x="1876425" y="752475"/>
          <a:ext cx="1104900" cy="238125"/>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142875</xdr:colOff>
      <xdr:row>3</xdr:row>
      <xdr:rowOff>180975</xdr:rowOff>
    </xdr:from>
    <xdr:to>
      <xdr:col>34</xdr:col>
      <xdr:colOff>19050</xdr:colOff>
      <xdr:row>7</xdr:row>
      <xdr:rowOff>38100</xdr:rowOff>
    </xdr:to>
    <xdr:sp>
      <xdr:nvSpPr>
        <xdr:cNvPr id="4" name="直線矢印コネクタ 4"/>
        <xdr:cNvSpPr>
          <a:spLocks/>
        </xdr:cNvSpPr>
      </xdr:nvSpPr>
      <xdr:spPr>
        <a:xfrm>
          <a:off x="5029200" y="752475"/>
          <a:ext cx="533400" cy="619125"/>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47625</xdr:colOff>
      <xdr:row>12</xdr:row>
      <xdr:rowOff>0</xdr:rowOff>
    </xdr:from>
    <xdr:to>
      <xdr:col>36</xdr:col>
      <xdr:colOff>104775</xdr:colOff>
      <xdr:row>13</xdr:row>
      <xdr:rowOff>76200</xdr:rowOff>
    </xdr:to>
    <xdr:sp>
      <xdr:nvSpPr>
        <xdr:cNvPr id="5" name="テキスト ボックス 5"/>
        <xdr:cNvSpPr txBox="1">
          <a:spLocks noChangeArrowheads="1"/>
        </xdr:cNvSpPr>
      </xdr:nvSpPr>
      <xdr:spPr>
        <a:xfrm>
          <a:off x="3962400" y="2286000"/>
          <a:ext cx="2009775" cy="266700"/>
        </a:xfrm>
        <a:prstGeom prst="rect">
          <a:avLst/>
        </a:prstGeom>
        <a:solidFill>
          <a:srgbClr val="FFFFFF"/>
        </a:solidFill>
        <a:ln w="25400" cmpd="sng">
          <a:solidFill>
            <a:srgbClr val="C00000"/>
          </a:solidFill>
          <a:headEnd type="none"/>
          <a:tailEnd type="none"/>
        </a:ln>
      </xdr:spPr>
      <xdr:txBody>
        <a:bodyPr vertOverflow="clip" wrap="square"/>
        <a:p>
          <a:pPr algn="ctr">
            <a:defRPr/>
          </a:pPr>
          <a:r>
            <a:rPr lang="en-US" cap="none" sz="1100" b="1" i="0" u="none" baseline="0">
              <a:solidFill>
                <a:srgbClr val="993300"/>
              </a:solidFill>
            </a:rPr>
            <a:t>自筆以外は押印してください</a:t>
          </a:r>
        </a:p>
      </xdr:txBody>
    </xdr:sp>
    <xdr:clientData/>
  </xdr:twoCellAnchor>
  <xdr:twoCellAnchor>
    <xdr:from>
      <xdr:col>14</xdr:col>
      <xdr:colOff>133350</xdr:colOff>
      <xdr:row>19</xdr:row>
      <xdr:rowOff>38100</xdr:rowOff>
    </xdr:from>
    <xdr:to>
      <xdr:col>36</xdr:col>
      <xdr:colOff>133350</xdr:colOff>
      <xdr:row>20</xdr:row>
      <xdr:rowOff>114300</xdr:rowOff>
    </xdr:to>
    <xdr:sp>
      <xdr:nvSpPr>
        <xdr:cNvPr id="6" name="テキスト ボックス 6"/>
        <xdr:cNvSpPr txBox="1">
          <a:spLocks noChangeArrowheads="1"/>
        </xdr:cNvSpPr>
      </xdr:nvSpPr>
      <xdr:spPr>
        <a:xfrm>
          <a:off x="2400300" y="3619500"/>
          <a:ext cx="3600450" cy="266700"/>
        </a:xfrm>
        <a:prstGeom prst="rect">
          <a:avLst/>
        </a:prstGeom>
        <a:solidFill>
          <a:srgbClr val="FFFFFF"/>
        </a:solidFill>
        <a:ln w="25400" cmpd="sng">
          <a:solidFill>
            <a:srgbClr val="C00000"/>
          </a:solidFill>
          <a:headEnd type="none"/>
          <a:tailEnd type="none"/>
        </a:ln>
      </xdr:spPr>
      <xdr:txBody>
        <a:bodyPr vertOverflow="clip" wrap="square"/>
        <a:p>
          <a:pPr algn="l">
            <a:defRPr/>
          </a:pPr>
          <a:r>
            <a:rPr lang="en-US" cap="none" sz="1100" b="1" i="0" u="none" baseline="0">
              <a:solidFill>
                <a:srgbClr val="993300"/>
              </a:solidFill>
            </a:rPr>
            <a:t>２ページの職員数の「うち採用者数」の人数と合致させる</a:t>
          </a:r>
        </a:p>
      </xdr:txBody>
    </xdr:sp>
    <xdr:clientData/>
  </xdr:twoCellAnchor>
  <xdr:twoCellAnchor>
    <xdr:from>
      <xdr:col>36</xdr:col>
      <xdr:colOff>114300</xdr:colOff>
      <xdr:row>13</xdr:row>
      <xdr:rowOff>76200</xdr:rowOff>
    </xdr:from>
    <xdr:to>
      <xdr:col>36</xdr:col>
      <xdr:colOff>114300</xdr:colOff>
      <xdr:row>17</xdr:row>
      <xdr:rowOff>28575</xdr:rowOff>
    </xdr:to>
    <xdr:sp>
      <xdr:nvSpPr>
        <xdr:cNvPr id="7" name="直線矢印コネクタ 7"/>
        <xdr:cNvSpPr>
          <a:spLocks/>
        </xdr:cNvSpPr>
      </xdr:nvSpPr>
      <xdr:spPr>
        <a:xfrm>
          <a:off x="5981700" y="2552700"/>
          <a:ext cx="0" cy="790575"/>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57150</xdr:colOff>
      <xdr:row>20</xdr:row>
      <xdr:rowOff>104775</xdr:rowOff>
    </xdr:from>
    <xdr:to>
      <xdr:col>23</xdr:col>
      <xdr:colOff>66675</xdr:colOff>
      <xdr:row>24</xdr:row>
      <xdr:rowOff>38100</xdr:rowOff>
    </xdr:to>
    <xdr:sp>
      <xdr:nvSpPr>
        <xdr:cNvPr id="8" name="直線矢印コネクタ 8"/>
        <xdr:cNvSpPr>
          <a:spLocks/>
        </xdr:cNvSpPr>
      </xdr:nvSpPr>
      <xdr:spPr>
        <a:xfrm>
          <a:off x="2647950" y="3876675"/>
          <a:ext cx="1171575" cy="1409700"/>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95250</xdr:colOff>
      <xdr:row>71</xdr:row>
      <xdr:rowOff>0</xdr:rowOff>
    </xdr:from>
    <xdr:to>
      <xdr:col>16</xdr:col>
      <xdr:colOff>57150</xdr:colOff>
      <xdr:row>75</xdr:row>
      <xdr:rowOff>38100</xdr:rowOff>
    </xdr:to>
    <xdr:sp>
      <xdr:nvSpPr>
        <xdr:cNvPr id="9" name="直線矢印コネクタ 9"/>
        <xdr:cNvSpPr>
          <a:spLocks/>
        </xdr:cNvSpPr>
      </xdr:nvSpPr>
      <xdr:spPr>
        <a:xfrm flipV="1">
          <a:off x="2200275" y="16687800"/>
          <a:ext cx="447675" cy="800100"/>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75</xdr:row>
      <xdr:rowOff>66675</xdr:rowOff>
    </xdr:from>
    <xdr:to>
      <xdr:col>36</xdr:col>
      <xdr:colOff>57150</xdr:colOff>
      <xdr:row>76</xdr:row>
      <xdr:rowOff>133350</xdr:rowOff>
    </xdr:to>
    <xdr:sp>
      <xdr:nvSpPr>
        <xdr:cNvPr id="10" name="テキスト ボックス 10"/>
        <xdr:cNvSpPr txBox="1">
          <a:spLocks noChangeArrowheads="1"/>
        </xdr:cNvSpPr>
      </xdr:nvSpPr>
      <xdr:spPr>
        <a:xfrm>
          <a:off x="1990725" y="17516475"/>
          <a:ext cx="3933825" cy="257175"/>
        </a:xfrm>
        <a:prstGeom prst="rect">
          <a:avLst/>
        </a:prstGeom>
        <a:solidFill>
          <a:srgbClr val="FFFFFF"/>
        </a:solidFill>
        <a:ln w="25400" cmpd="sng">
          <a:solidFill>
            <a:srgbClr val="C00000"/>
          </a:solidFill>
          <a:headEnd type="none"/>
          <a:tailEnd type="none"/>
        </a:ln>
      </xdr:spPr>
      <xdr:txBody>
        <a:bodyPr vertOverflow="clip" wrap="square"/>
        <a:p>
          <a:pPr algn="l">
            <a:defRPr/>
          </a:pPr>
          <a:r>
            <a:rPr lang="en-US" cap="none" sz="1100" b="1" i="0" u="none" baseline="0">
              <a:solidFill>
                <a:srgbClr val="993300"/>
              </a:solidFill>
              <a:latin typeface="ＭＳ Ｐゴシック"/>
              <a:ea typeface="ＭＳ Ｐゴシック"/>
              <a:cs typeface="ＭＳ Ｐゴシック"/>
            </a:rPr>
            <a:t>★　交付有の場合は、交付した</a:t>
          </a:r>
          <a:r>
            <a:rPr lang="en-US" cap="none" sz="1100" b="1" i="0" u="sng" baseline="0">
              <a:solidFill>
                <a:srgbClr val="993300"/>
              </a:solidFill>
              <a:latin typeface="ＭＳ Ｐゴシック"/>
              <a:ea typeface="ＭＳ Ｐゴシック"/>
              <a:cs typeface="ＭＳ Ｐゴシック"/>
            </a:rPr>
            <a:t>最新のもの１名分</a:t>
          </a:r>
          <a:r>
            <a:rPr lang="en-US" cap="none" sz="1100" b="1" i="0" u="none" baseline="0">
              <a:solidFill>
                <a:srgbClr val="993300"/>
              </a:solidFill>
              <a:latin typeface="ＭＳ Ｐゴシック"/>
              <a:ea typeface="ＭＳ Ｐゴシック"/>
              <a:cs typeface="ＭＳ Ｐゴシック"/>
            </a:rPr>
            <a:t>のコピーを添付</a:t>
          </a:r>
        </a:p>
      </xdr:txBody>
    </xdr:sp>
    <xdr:clientData/>
  </xdr:twoCellAnchor>
  <xdr:twoCellAnchor>
    <xdr:from>
      <xdr:col>12</xdr:col>
      <xdr:colOff>28575</xdr:colOff>
      <xdr:row>85</xdr:row>
      <xdr:rowOff>38100</xdr:rowOff>
    </xdr:from>
    <xdr:to>
      <xdr:col>34</xdr:col>
      <xdr:colOff>152400</xdr:colOff>
      <xdr:row>86</xdr:row>
      <xdr:rowOff>114300</xdr:rowOff>
    </xdr:to>
    <xdr:sp>
      <xdr:nvSpPr>
        <xdr:cNvPr id="11" name="テキスト ボックス 11"/>
        <xdr:cNvSpPr txBox="1">
          <a:spLocks noChangeArrowheads="1"/>
        </xdr:cNvSpPr>
      </xdr:nvSpPr>
      <xdr:spPr>
        <a:xfrm>
          <a:off x="1971675" y="19421475"/>
          <a:ext cx="3724275" cy="266700"/>
        </a:xfrm>
        <a:prstGeom prst="rect">
          <a:avLst/>
        </a:prstGeom>
        <a:solidFill>
          <a:srgbClr val="FFFFFF"/>
        </a:solidFill>
        <a:ln w="25400" cmpd="sng">
          <a:solidFill>
            <a:srgbClr val="C00000"/>
          </a:solidFill>
          <a:headEnd type="none"/>
          <a:tailEnd type="none"/>
        </a:ln>
      </xdr:spPr>
      <xdr:txBody>
        <a:bodyPr vertOverflow="clip" wrap="square"/>
        <a:p>
          <a:pPr algn="l">
            <a:defRPr/>
          </a:pPr>
          <a:r>
            <a:rPr lang="en-US" cap="none" sz="1100" b="1" i="0" u="none" baseline="0">
              <a:solidFill>
                <a:srgbClr val="993300"/>
              </a:solidFill>
            </a:rPr>
            <a:t>★　各保険それぞれの加入状況が分かる書類のコピーを添付</a:t>
          </a:r>
        </a:p>
      </xdr:txBody>
    </xdr:sp>
    <xdr:clientData/>
  </xdr:twoCellAnchor>
  <xdr:twoCellAnchor>
    <xdr:from>
      <xdr:col>6</xdr:col>
      <xdr:colOff>114300</xdr:colOff>
      <xdr:row>160</xdr:row>
      <xdr:rowOff>66675</xdr:rowOff>
    </xdr:from>
    <xdr:to>
      <xdr:col>36</xdr:col>
      <xdr:colOff>57150</xdr:colOff>
      <xdr:row>161</xdr:row>
      <xdr:rowOff>152400</xdr:rowOff>
    </xdr:to>
    <xdr:sp>
      <xdr:nvSpPr>
        <xdr:cNvPr id="12" name="テキスト ボックス 12"/>
        <xdr:cNvSpPr txBox="1">
          <a:spLocks noChangeArrowheads="1"/>
        </xdr:cNvSpPr>
      </xdr:nvSpPr>
      <xdr:spPr>
        <a:xfrm>
          <a:off x="1085850" y="33956625"/>
          <a:ext cx="4838700" cy="276225"/>
        </a:xfrm>
        <a:prstGeom prst="rect">
          <a:avLst/>
        </a:prstGeom>
        <a:solidFill>
          <a:srgbClr val="FFFFFF"/>
        </a:solidFill>
        <a:ln w="25400" cmpd="sng">
          <a:solidFill>
            <a:srgbClr val="C00000"/>
          </a:solidFill>
          <a:headEnd type="none"/>
          <a:tailEnd type="none"/>
        </a:ln>
      </xdr:spPr>
      <xdr:txBody>
        <a:bodyPr vertOverflow="clip" wrap="square"/>
        <a:p>
          <a:pPr algn="l">
            <a:defRPr/>
          </a:pPr>
          <a:r>
            <a:rPr lang="en-US" cap="none" sz="1100" b="1" i="0" u="none" baseline="0">
              <a:solidFill>
                <a:srgbClr val="993300"/>
              </a:solidFill>
              <a:latin typeface="ＭＳ Ｐゴシック"/>
              <a:ea typeface="ＭＳ Ｐゴシック"/>
              <a:cs typeface="ＭＳ Ｐゴシック"/>
            </a:rPr>
            <a:t>★　人数は延べ人数を、</a:t>
          </a:r>
          <a:r>
            <a:rPr lang="en-US" cap="none" sz="1100" b="1" i="0" u="none" baseline="0">
              <a:solidFill>
                <a:srgbClr val="993300"/>
              </a:solidFill>
              <a:latin typeface="Calibri"/>
              <a:ea typeface="Calibri"/>
              <a:cs typeface="Calibri"/>
            </a:rPr>
            <a:t>(</a:t>
          </a:r>
          <a:r>
            <a:rPr lang="en-US" cap="none" sz="1100" b="1" i="0" u="none" baseline="0">
              <a:solidFill>
                <a:srgbClr val="993300"/>
              </a:solidFill>
              <a:latin typeface="ＭＳ Ｐゴシック"/>
              <a:ea typeface="ＭＳ Ｐゴシック"/>
              <a:cs typeface="ＭＳ Ｐゴシック"/>
            </a:rPr>
            <a:t>　　</a:t>
          </a:r>
          <a:r>
            <a:rPr lang="en-US" cap="none" sz="1100" b="1" i="0" u="none" baseline="0">
              <a:solidFill>
                <a:srgbClr val="993300"/>
              </a:solidFill>
              <a:latin typeface="Calibri"/>
              <a:ea typeface="Calibri"/>
              <a:cs typeface="Calibri"/>
            </a:rPr>
            <a:t>)</a:t>
          </a:r>
          <a:r>
            <a:rPr lang="en-US" cap="none" sz="1100" b="1" i="0" u="none" baseline="0">
              <a:solidFill>
                <a:srgbClr val="993300"/>
              </a:solidFill>
              <a:latin typeface="ＭＳ Ｐゴシック"/>
              <a:ea typeface="ＭＳ Ｐゴシック"/>
              <a:cs typeface="ＭＳ Ｐゴシック"/>
            </a:rPr>
            <a:t>内は当該事業年度に新たに養成した人数です</a:t>
          </a:r>
        </a:p>
      </xdr:txBody>
    </xdr:sp>
    <xdr:clientData/>
  </xdr:twoCellAnchor>
  <xdr:twoCellAnchor>
    <xdr:from>
      <xdr:col>12</xdr:col>
      <xdr:colOff>133350</xdr:colOff>
      <xdr:row>32</xdr:row>
      <xdr:rowOff>123825</xdr:rowOff>
    </xdr:from>
    <xdr:to>
      <xdr:col>32</xdr:col>
      <xdr:colOff>76200</xdr:colOff>
      <xdr:row>33</xdr:row>
      <xdr:rowOff>9525</xdr:rowOff>
    </xdr:to>
    <xdr:sp>
      <xdr:nvSpPr>
        <xdr:cNvPr id="13" name="テキスト ボックス 14"/>
        <xdr:cNvSpPr txBox="1">
          <a:spLocks noChangeArrowheads="1"/>
        </xdr:cNvSpPr>
      </xdr:nvSpPr>
      <xdr:spPr>
        <a:xfrm>
          <a:off x="2076450" y="8715375"/>
          <a:ext cx="3219450" cy="266700"/>
        </a:xfrm>
        <a:prstGeom prst="rect">
          <a:avLst/>
        </a:prstGeom>
        <a:solidFill>
          <a:srgbClr val="FFFFFF"/>
        </a:solidFill>
        <a:ln w="25400" cmpd="sng">
          <a:solidFill>
            <a:srgbClr val="C00000"/>
          </a:solidFill>
          <a:headEnd type="none"/>
          <a:tailEnd type="none"/>
        </a:ln>
      </xdr:spPr>
      <xdr:txBody>
        <a:bodyPr vertOverflow="clip" wrap="square"/>
        <a:p>
          <a:pPr algn="l">
            <a:defRPr/>
          </a:pPr>
          <a:r>
            <a:rPr lang="en-US" cap="none" sz="1100" b="1" i="0" u="none" baseline="0">
              <a:solidFill>
                <a:srgbClr val="993300"/>
              </a:solidFill>
            </a:rPr>
            <a:t>３ページの生産量、生産性の数値と合致させる</a:t>
          </a:r>
        </a:p>
      </xdr:txBody>
    </xdr:sp>
    <xdr:clientData/>
  </xdr:twoCellAnchor>
  <xdr:twoCellAnchor>
    <xdr:from>
      <xdr:col>20</xdr:col>
      <xdr:colOff>85725</xdr:colOff>
      <xdr:row>30</xdr:row>
      <xdr:rowOff>295275</xdr:rowOff>
    </xdr:from>
    <xdr:to>
      <xdr:col>22</xdr:col>
      <xdr:colOff>123825</xdr:colOff>
      <xdr:row>32</xdr:row>
      <xdr:rowOff>123825</xdr:rowOff>
    </xdr:to>
    <xdr:sp>
      <xdr:nvSpPr>
        <xdr:cNvPr id="14" name="直線矢印コネクタ 15"/>
        <xdr:cNvSpPr>
          <a:spLocks/>
        </xdr:cNvSpPr>
      </xdr:nvSpPr>
      <xdr:spPr>
        <a:xfrm flipH="1" flipV="1">
          <a:off x="3352800" y="7972425"/>
          <a:ext cx="361950" cy="742950"/>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47625</xdr:colOff>
      <xdr:row>29</xdr:row>
      <xdr:rowOff>295275</xdr:rowOff>
    </xdr:from>
    <xdr:to>
      <xdr:col>17</xdr:col>
      <xdr:colOff>19050</xdr:colOff>
      <xdr:row>32</xdr:row>
      <xdr:rowOff>152400</xdr:rowOff>
    </xdr:to>
    <xdr:sp>
      <xdr:nvSpPr>
        <xdr:cNvPr id="15" name="直線矢印コネクタ 16"/>
        <xdr:cNvSpPr>
          <a:spLocks/>
        </xdr:cNvSpPr>
      </xdr:nvSpPr>
      <xdr:spPr>
        <a:xfrm flipH="1" flipV="1">
          <a:off x="2638425" y="7505700"/>
          <a:ext cx="133350" cy="1238250"/>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28575</xdr:colOff>
      <xdr:row>87</xdr:row>
      <xdr:rowOff>76200</xdr:rowOff>
    </xdr:from>
    <xdr:to>
      <xdr:col>37</xdr:col>
      <xdr:colOff>19050</xdr:colOff>
      <xdr:row>88</xdr:row>
      <xdr:rowOff>152400</xdr:rowOff>
    </xdr:to>
    <xdr:sp>
      <xdr:nvSpPr>
        <xdr:cNvPr id="16" name="テキスト ボックス 17"/>
        <xdr:cNvSpPr txBox="1">
          <a:spLocks noChangeArrowheads="1"/>
        </xdr:cNvSpPr>
      </xdr:nvSpPr>
      <xdr:spPr>
        <a:xfrm>
          <a:off x="3943350" y="19840575"/>
          <a:ext cx="2105025" cy="266700"/>
        </a:xfrm>
        <a:prstGeom prst="rect">
          <a:avLst/>
        </a:prstGeom>
        <a:solidFill>
          <a:srgbClr val="FFFFFF"/>
        </a:solidFill>
        <a:ln w="25400" cmpd="sng">
          <a:solidFill>
            <a:srgbClr val="C00000"/>
          </a:solidFill>
          <a:headEnd type="none"/>
          <a:tailEnd type="none"/>
        </a:ln>
      </xdr:spPr>
      <xdr:txBody>
        <a:bodyPr vertOverflow="clip" wrap="square"/>
        <a:p>
          <a:pPr algn="l">
            <a:defRPr/>
          </a:pPr>
          <a:r>
            <a:rPr lang="en-US" cap="none" sz="1100" b="1" i="0" u="none" baseline="0">
              <a:solidFill>
                <a:srgbClr val="993300"/>
              </a:solidFill>
            </a:rPr>
            <a:t>国有林内での生産量で内数</a:t>
          </a:r>
        </a:p>
      </xdr:txBody>
    </xdr:sp>
    <xdr:clientData/>
  </xdr:twoCellAnchor>
  <xdr:twoCellAnchor>
    <xdr:from>
      <xdr:col>27</xdr:col>
      <xdr:colOff>28575</xdr:colOff>
      <xdr:row>89</xdr:row>
      <xdr:rowOff>0</xdr:rowOff>
    </xdr:from>
    <xdr:to>
      <xdr:col>28</xdr:col>
      <xdr:colOff>85725</xdr:colOff>
      <xdr:row>92</xdr:row>
      <xdr:rowOff>161925</xdr:rowOff>
    </xdr:to>
    <xdr:sp>
      <xdr:nvSpPr>
        <xdr:cNvPr id="17" name="直線矢印コネクタ 18"/>
        <xdr:cNvSpPr>
          <a:spLocks/>
        </xdr:cNvSpPr>
      </xdr:nvSpPr>
      <xdr:spPr>
        <a:xfrm flipH="1">
          <a:off x="4429125" y="20145375"/>
          <a:ext cx="219075" cy="733425"/>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76200</xdr:colOff>
      <xdr:row>28</xdr:row>
      <xdr:rowOff>57150</xdr:rowOff>
    </xdr:from>
    <xdr:to>
      <xdr:col>31</xdr:col>
      <xdr:colOff>9525</xdr:colOff>
      <xdr:row>28</xdr:row>
      <xdr:rowOff>323850</xdr:rowOff>
    </xdr:to>
    <xdr:sp>
      <xdr:nvSpPr>
        <xdr:cNvPr id="18" name="テキスト ボックス 19"/>
        <xdr:cNvSpPr txBox="1">
          <a:spLocks noChangeArrowheads="1"/>
        </xdr:cNvSpPr>
      </xdr:nvSpPr>
      <xdr:spPr>
        <a:xfrm>
          <a:off x="2505075" y="6886575"/>
          <a:ext cx="2562225" cy="266700"/>
        </a:xfrm>
        <a:prstGeom prst="rect">
          <a:avLst/>
        </a:prstGeom>
        <a:solidFill>
          <a:srgbClr val="FFFFFF"/>
        </a:solidFill>
        <a:ln w="25400" cmpd="sng">
          <a:solidFill>
            <a:srgbClr val="C00000"/>
          </a:solidFill>
          <a:headEnd type="none"/>
          <a:tailEnd type="none"/>
        </a:ln>
      </xdr:spPr>
      <xdr:txBody>
        <a:bodyPr vertOverflow="clip" wrap="square"/>
        <a:p>
          <a:pPr algn="l">
            <a:defRPr/>
          </a:pPr>
          <a:r>
            <a:rPr lang="en-US" cap="none" sz="1100" b="1" i="0" u="none" baseline="0">
              <a:solidFill>
                <a:srgbClr val="993300"/>
              </a:solidFill>
            </a:rPr>
            <a:t>５ｹ年計画の計画量と比較して記載</a:t>
          </a:r>
        </a:p>
      </xdr:txBody>
    </xdr:sp>
    <xdr:clientData/>
  </xdr:twoCellAnchor>
  <xdr:twoCellAnchor>
    <xdr:from>
      <xdr:col>31</xdr:col>
      <xdr:colOff>19050</xdr:colOff>
      <xdr:row>28</xdr:row>
      <xdr:rowOff>323850</xdr:rowOff>
    </xdr:from>
    <xdr:to>
      <xdr:col>33</xdr:col>
      <xdr:colOff>123825</xdr:colOff>
      <xdr:row>29</xdr:row>
      <xdr:rowOff>19050</xdr:rowOff>
    </xdr:to>
    <xdr:sp>
      <xdr:nvSpPr>
        <xdr:cNvPr id="19" name="直線矢印コネクタ 20"/>
        <xdr:cNvSpPr>
          <a:spLocks/>
        </xdr:cNvSpPr>
      </xdr:nvSpPr>
      <xdr:spPr>
        <a:xfrm>
          <a:off x="5076825" y="7153275"/>
          <a:ext cx="428625" cy="76200"/>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0</xdr:colOff>
      <xdr:row>55</xdr:row>
      <xdr:rowOff>161925</xdr:rowOff>
    </xdr:from>
    <xdr:to>
      <xdr:col>17</xdr:col>
      <xdr:colOff>133350</xdr:colOff>
      <xdr:row>57</xdr:row>
      <xdr:rowOff>66675</xdr:rowOff>
    </xdr:to>
    <xdr:sp>
      <xdr:nvSpPr>
        <xdr:cNvPr id="20" name="円/楕円 3"/>
        <xdr:cNvSpPr>
          <a:spLocks/>
        </xdr:cNvSpPr>
      </xdr:nvSpPr>
      <xdr:spPr>
        <a:xfrm>
          <a:off x="2428875" y="13592175"/>
          <a:ext cx="45720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114300</xdr:colOff>
      <xdr:row>57</xdr:row>
      <xdr:rowOff>38100</xdr:rowOff>
    </xdr:from>
    <xdr:to>
      <xdr:col>15</xdr:col>
      <xdr:colOff>28575</xdr:colOff>
      <xdr:row>78</xdr:row>
      <xdr:rowOff>95250</xdr:rowOff>
    </xdr:to>
    <xdr:sp>
      <xdr:nvSpPr>
        <xdr:cNvPr id="21" name="直線矢印コネクタ 22"/>
        <xdr:cNvSpPr>
          <a:spLocks/>
        </xdr:cNvSpPr>
      </xdr:nvSpPr>
      <xdr:spPr>
        <a:xfrm flipV="1">
          <a:off x="1571625" y="13849350"/>
          <a:ext cx="885825" cy="4295775"/>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123825</xdr:colOff>
      <xdr:row>78</xdr:row>
      <xdr:rowOff>95250</xdr:rowOff>
    </xdr:from>
    <xdr:to>
      <xdr:col>16</xdr:col>
      <xdr:colOff>123825</xdr:colOff>
      <xdr:row>81</xdr:row>
      <xdr:rowOff>152400</xdr:rowOff>
    </xdr:to>
    <xdr:sp>
      <xdr:nvSpPr>
        <xdr:cNvPr id="22" name="直線矢印コネクタ 23"/>
        <xdr:cNvSpPr>
          <a:spLocks/>
        </xdr:cNvSpPr>
      </xdr:nvSpPr>
      <xdr:spPr>
        <a:xfrm>
          <a:off x="1581150" y="18145125"/>
          <a:ext cx="1133475" cy="628650"/>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xdr:colOff>
      <xdr:row>79</xdr:row>
      <xdr:rowOff>180975</xdr:rowOff>
    </xdr:from>
    <xdr:to>
      <xdr:col>19</xdr:col>
      <xdr:colOff>57150</xdr:colOff>
      <xdr:row>84</xdr:row>
      <xdr:rowOff>190500</xdr:rowOff>
    </xdr:to>
    <xdr:sp>
      <xdr:nvSpPr>
        <xdr:cNvPr id="23" name="円/楕円 39"/>
        <xdr:cNvSpPr>
          <a:spLocks/>
        </xdr:cNvSpPr>
      </xdr:nvSpPr>
      <xdr:spPr>
        <a:xfrm>
          <a:off x="2762250" y="18421350"/>
          <a:ext cx="371475" cy="962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135</xdr:row>
      <xdr:rowOff>66675</xdr:rowOff>
    </xdr:from>
    <xdr:to>
      <xdr:col>34</xdr:col>
      <xdr:colOff>9525</xdr:colOff>
      <xdr:row>136</xdr:row>
      <xdr:rowOff>133350</xdr:rowOff>
    </xdr:to>
    <xdr:sp>
      <xdr:nvSpPr>
        <xdr:cNvPr id="24" name="テキスト ボックス 25"/>
        <xdr:cNvSpPr txBox="1">
          <a:spLocks noChangeArrowheads="1"/>
        </xdr:cNvSpPr>
      </xdr:nvSpPr>
      <xdr:spPr>
        <a:xfrm>
          <a:off x="4181475" y="29194125"/>
          <a:ext cx="1371600" cy="257175"/>
        </a:xfrm>
        <a:prstGeom prst="rect">
          <a:avLst/>
        </a:prstGeom>
        <a:solidFill>
          <a:srgbClr val="FFFFFF"/>
        </a:solidFill>
        <a:ln w="25400" cmpd="sng">
          <a:solidFill>
            <a:srgbClr val="C00000"/>
          </a:solidFill>
          <a:headEnd type="none"/>
          <a:tailEnd type="none"/>
        </a:ln>
      </xdr:spPr>
      <xdr:txBody>
        <a:bodyPr vertOverflow="clip" wrap="square"/>
        <a:p>
          <a:pPr algn="l">
            <a:defRPr/>
          </a:pPr>
          <a:r>
            <a:rPr lang="en-US" cap="none" sz="1100" b="1" i="0" u="none" baseline="0">
              <a:solidFill>
                <a:srgbClr val="993300"/>
              </a:solidFill>
            </a:rPr>
            <a:t>記入モレに注意</a:t>
          </a:r>
        </a:p>
      </xdr:txBody>
    </xdr:sp>
    <xdr:clientData/>
  </xdr:twoCellAnchor>
  <xdr:twoCellAnchor>
    <xdr:from>
      <xdr:col>20</xdr:col>
      <xdr:colOff>57150</xdr:colOff>
      <xdr:row>131</xdr:row>
      <xdr:rowOff>123825</xdr:rowOff>
    </xdr:from>
    <xdr:to>
      <xdr:col>23</xdr:col>
      <xdr:colOff>152400</xdr:colOff>
      <xdr:row>140</xdr:row>
      <xdr:rowOff>123825</xdr:rowOff>
    </xdr:to>
    <xdr:sp>
      <xdr:nvSpPr>
        <xdr:cNvPr id="25" name="円/楕円 45"/>
        <xdr:cNvSpPr>
          <a:spLocks/>
        </xdr:cNvSpPr>
      </xdr:nvSpPr>
      <xdr:spPr>
        <a:xfrm>
          <a:off x="3324225" y="28489275"/>
          <a:ext cx="581025" cy="1714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3</xdr:row>
      <xdr:rowOff>85725</xdr:rowOff>
    </xdr:from>
    <xdr:to>
      <xdr:col>31</xdr:col>
      <xdr:colOff>47625</xdr:colOff>
      <xdr:row>4</xdr:row>
      <xdr:rowOff>171450</xdr:rowOff>
    </xdr:to>
    <xdr:sp>
      <xdr:nvSpPr>
        <xdr:cNvPr id="1" name="テキスト ボックス 1"/>
        <xdr:cNvSpPr txBox="1">
          <a:spLocks noChangeArrowheads="1"/>
        </xdr:cNvSpPr>
      </xdr:nvSpPr>
      <xdr:spPr>
        <a:xfrm>
          <a:off x="3000375" y="657225"/>
          <a:ext cx="2066925" cy="276225"/>
        </a:xfrm>
        <a:prstGeom prst="rect">
          <a:avLst/>
        </a:prstGeom>
        <a:solidFill>
          <a:srgbClr val="FFFFFF"/>
        </a:solidFill>
        <a:ln w="25400" cmpd="sng">
          <a:solidFill>
            <a:srgbClr val="C00000"/>
          </a:solidFill>
          <a:headEnd type="none"/>
          <a:tailEnd type="none"/>
        </a:ln>
      </xdr:spPr>
      <xdr:txBody>
        <a:bodyPr vertOverflow="clip" wrap="square"/>
        <a:p>
          <a:pPr algn="ctr">
            <a:defRPr/>
          </a:pPr>
          <a:r>
            <a:rPr lang="en-US" cap="none" sz="1100" b="1" i="0" u="none" baseline="0">
              <a:solidFill>
                <a:srgbClr val="993300"/>
              </a:solidFill>
            </a:rPr>
            <a:t>依頼文書に記載してあります。</a:t>
          </a:r>
        </a:p>
      </xdr:txBody>
    </xdr:sp>
    <xdr:clientData/>
  </xdr:twoCellAnchor>
  <xdr:twoCellAnchor>
    <xdr:from>
      <xdr:col>11</xdr:col>
      <xdr:colOff>114300</xdr:colOff>
      <xdr:row>4</xdr:row>
      <xdr:rowOff>28575</xdr:rowOff>
    </xdr:from>
    <xdr:to>
      <xdr:col>18</xdr:col>
      <xdr:colOff>85725</xdr:colOff>
      <xdr:row>5</xdr:row>
      <xdr:rowOff>0</xdr:rowOff>
    </xdr:to>
    <xdr:sp>
      <xdr:nvSpPr>
        <xdr:cNvPr id="2" name="直線矢印コネクタ 2"/>
        <xdr:cNvSpPr>
          <a:spLocks/>
        </xdr:cNvSpPr>
      </xdr:nvSpPr>
      <xdr:spPr>
        <a:xfrm flipH="1">
          <a:off x="1895475" y="790575"/>
          <a:ext cx="1104900" cy="161925"/>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19050</xdr:colOff>
      <xdr:row>12</xdr:row>
      <xdr:rowOff>66675</xdr:rowOff>
    </xdr:from>
    <xdr:to>
      <xdr:col>36</xdr:col>
      <xdr:colOff>114300</xdr:colOff>
      <xdr:row>13</xdr:row>
      <xdr:rowOff>152400</xdr:rowOff>
    </xdr:to>
    <xdr:sp>
      <xdr:nvSpPr>
        <xdr:cNvPr id="3" name="テキスト ボックス 6"/>
        <xdr:cNvSpPr txBox="1">
          <a:spLocks noChangeArrowheads="1"/>
        </xdr:cNvSpPr>
      </xdr:nvSpPr>
      <xdr:spPr>
        <a:xfrm>
          <a:off x="3905250" y="2352675"/>
          <a:ext cx="2038350" cy="276225"/>
        </a:xfrm>
        <a:prstGeom prst="rect">
          <a:avLst/>
        </a:prstGeom>
        <a:solidFill>
          <a:srgbClr val="FFFFFF"/>
        </a:solidFill>
        <a:ln w="25400" cmpd="sng">
          <a:solidFill>
            <a:srgbClr val="C00000"/>
          </a:solidFill>
          <a:headEnd type="none"/>
          <a:tailEnd type="none"/>
        </a:ln>
      </xdr:spPr>
      <xdr:txBody>
        <a:bodyPr vertOverflow="clip" wrap="square"/>
        <a:p>
          <a:pPr algn="ctr">
            <a:defRPr/>
          </a:pPr>
          <a:r>
            <a:rPr lang="en-US" cap="none" sz="1100" b="1" i="0" u="none" baseline="0">
              <a:solidFill>
                <a:srgbClr val="993300"/>
              </a:solidFill>
            </a:rPr>
            <a:t>自筆以外は押印してください。</a:t>
          </a:r>
        </a:p>
      </xdr:txBody>
    </xdr:sp>
    <xdr:clientData/>
  </xdr:twoCellAnchor>
  <xdr:twoCellAnchor>
    <xdr:from>
      <xdr:col>35</xdr:col>
      <xdr:colOff>104775</xdr:colOff>
      <xdr:row>14</xdr:row>
      <xdr:rowOff>9525</xdr:rowOff>
    </xdr:from>
    <xdr:to>
      <xdr:col>36</xdr:col>
      <xdr:colOff>38100</xdr:colOff>
      <xdr:row>18</xdr:row>
      <xdr:rowOff>57150</xdr:rowOff>
    </xdr:to>
    <xdr:sp>
      <xdr:nvSpPr>
        <xdr:cNvPr id="4" name="直線矢印コネクタ 9"/>
        <xdr:cNvSpPr>
          <a:spLocks/>
        </xdr:cNvSpPr>
      </xdr:nvSpPr>
      <xdr:spPr>
        <a:xfrm flipH="1">
          <a:off x="5772150" y="2676525"/>
          <a:ext cx="95250" cy="771525"/>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21</xdr:row>
      <xdr:rowOff>266700</xdr:rowOff>
    </xdr:from>
    <xdr:to>
      <xdr:col>4</xdr:col>
      <xdr:colOff>47625</xdr:colOff>
      <xdr:row>31</xdr:row>
      <xdr:rowOff>85725</xdr:rowOff>
    </xdr:to>
    <xdr:sp>
      <xdr:nvSpPr>
        <xdr:cNvPr id="5" name="テキスト ボックス 12"/>
        <xdr:cNvSpPr txBox="1">
          <a:spLocks noChangeArrowheads="1"/>
        </xdr:cNvSpPr>
      </xdr:nvSpPr>
      <xdr:spPr>
        <a:xfrm rot="10800000" flipV="1">
          <a:off x="323850" y="4410075"/>
          <a:ext cx="371475" cy="3629025"/>
        </a:xfrm>
        <a:prstGeom prst="rect">
          <a:avLst/>
        </a:prstGeom>
        <a:solidFill>
          <a:srgbClr val="FFFFFF"/>
        </a:solidFill>
        <a:ln w="25400" cmpd="sng">
          <a:solidFill>
            <a:srgbClr val="C00000"/>
          </a:solidFill>
          <a:headEnd type="none"/>
          <a:tailEnd type="none"/>
        </a:ln>
      </xdr:spPr>
      <xdr:txBody>
        <a:bodyPr vertOverflow="clip" wrap="square"/>
        <a:p>
          <a:pPr algn="ctr">
            <a:defRPr/>
          </a:pPr>
          <a:r>
            <a:rPr lang="en-US" cap="none" sz="1100" b="1" i="0" u="none" baseline="0">
              <a:solidFill>
                <a:srgbClr val="993300"/>
              </a:solidFill>
              <a:latin typeface="ＭＳ Ｐゴシック"/>
              <a:ea typeface="ＭＳ Ｐゴシック"/>
              <a:cs typeface="ＭＳ Ｐゴシック"/>
            </a:rPr>
            <a:t>五ケ年間のまとめで記載して</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ＭＳ Ｐゴシック"/>
              <a:ea typeface="ＭＳ Ｐゴシック"/>
              <a:cs typeface="ＭＳ Ｐゴシック"/>
            </a:rPr>
            <a:t>く</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ＭＳ Ｐゴシック"/>
              <a:ea typeface="ＭＳ Ｐゴシック"/>
              <a:cs typeface="ＭＳ Ｐゴシック"/>
            </a:rPr>
            <a:t>だ</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ＭＳ Ｐゴシック"/>
              <a:ea typeface="ＭＳ Ｐゴシック"/>
              <a:cs typeface="ＭＳ Ｐゴシック"/>
            </a:rPr>
            <a:t>さい</a:t>
          </a:r>
          <a:r>
            <a:rPr lang="en-US" cap="none" sz="1100" b="1" i="0" u="none" baseline="0">
              <a:solidFill>
                <a:srgbClr val="993300"/>
              </a:solidFill>
              <a:latin typeface="Calibri"/>
              <a:ea typeface="Calibri"/>
              <a:cs typeface="Calibri"/>
            </a:rPr>
            <a:t>
</a:t>
          </a:r>
        </a:p>
      </xdr:txBody>
    </xdr:sp>
    <xdr:clientData/>
  </xdr:twoCellAnchor>
  <xdr:twoCellAnchor>
    <xdr:from>
      <xdr:col>24</xdr:col>
      <xdr:colOff>57150</xdr:colOff>
      <xdr:row>22</xdr:row>
      <xdr:rowOff>371475</xdr:rowOff>
    </xdr:from>
    <xdr:to>
      <xdr:col>29</xdr:col>
      <xdr:colOff>152400</xdr:colOff>
      <xdr:row>24</xdr:row>
      <xdr:rowOff>9525</xdr:rowOff>
    </xdr:to>
    <xdr:sp>
      <xdr:nvSpPr>
        <xdr:cNvPr id="6" name="円/楕円 13"/>
        <xdr:cNvSpPr>
          <a:spLocks/>
        </xdr:cNvSpPr>
      </xdr:nvSpPr>
      <xdr:spPr>
        <a:xfrm>
          <a:off x="3943350" y="4895850"/>
          <a:ext cx="904875" cy="4000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85725</xdr:colOff>
      <xdr:row>21</xdr:row>
      <xdr:rowOff>266700</xdr:rowOff>
    </xdr:from>
    <xdr:to>
      <xdr:col>24</xdr:col>
      <xdr:colOff>9525</xdr:colOff>
      <xdr:row>23</xdr:row>
      <xdr:rowOff>66675</xdr:rowOff>
    </xdr:to>
    <xdr:sp>
      <xdr:nvSpPr>
        <xdr:cNvPr id="7" name="直線矢印コネクタ 7"/>
        <xdr:cNvSpPr>
          <a:spLocks/>
        </xdr:cNvSpPr>
      </xdr:nvSpPr>
      <xdr:spPr>
        <a:xfrm>
          <a:off x="733425" y="4410075"/>
          <a:ext cx="3162300" cy="561975"/>
        </a:xfrm>
        <a:prstGeom prst="straightConnector1">
          <a:avLst/>
        </a:prstGeom>
        <a:noFill/>
        <a:ln w="25400" cmpd="sng">
          <a:solidFill>
            <a:srgbClr val="C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03"/>
  <sheetViews>
    <sheetView tabSelected="1" view="pageBreakPreview" zoomScale="85" zoomScaleSheetLayoutView="85" zoomScalePageLayoutView="0" workbookViewId="0" topLeftCell="A1">
      <selection activeCell="AW148" sqref="AW148"/>
    </sheetView>
  </sheetViews>
  <sheetFormatPr defaultColWidth="2.421875" defaultRowHeight="15" customHeight="1"/>
  <cols>
    <col min="1" max="19" width="2.421875" style="18" customWidth="1"/>
    <col min="20" max="20" width="2.8515625" style="18" bestFit="1" customWidth="1"/>
    <col min="21" max="30" width="2.421875" style="18" customWidth="1"/>
    <col min="31" max="31" width="2.57421875" style="18" bestFit="1" customWidth="1"/>
    <col min="32" max="16384" width="2.421875" style="18" customWidth="1"/>
  </cols>
  <sheetData>
    <row r="1" spans="2:12" ht="15" customHeight="1">
      <c r="B1" s="18" t="s">
        <v>160</v>
      </c>
      <c r="C1" s="18" t="s">
        <v>161</v>
      </c>
      <c r="D1" s="18" t="s">
        <v>162</v>
      </c>
      <c r="E1" s="67"/>
      <c r="F1" s="262" t="s">
        <v>473</v>
      </c>
      <c r="G1" s="263"/>
      <c r="H1" s="263"/>
      <c r="I1" s="263"/>
      <c r="J1" s="263"/>
      <c r="K1" s="263"/>
      <c r="L1" s="264"/>
    </row>
    <row r="2" spans="6:12" ht="15" customHeight="1">
      <c r="F2" s="265"/>
      <c r="G2" s="266"/>
      <c r="H2" s="266"/>
      <c r="I2" s="266"/>
      <c r="J2" s="266"/>
      <c r="K2" s="266"/>
      <c r="L2" s="267"/>
    </row>
    <row r="3" spans="1:38" ht="15" customHeight="1">
      <c r="A3" s="19" t="s">
        <v>163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row>
    <row r="6" spans="3:37" ht="15" customHeight="1">
      <c r="C6" s="18" t="s">
        <v>474</v>
      </c>
      <c r="D6" s="18" t="s">
        <v>472</v>
      </c>
      <c r="E6" s="301" t="s">
        <v>156</v>
      </c>
      <c r="F6" s="301"/>
      <c r="G6" s="18" t="s">
        <v>149</v>
      </c>
      <c r="H6" s="301" t="s">
        <v>156</v>
      </c>
      <c r="I6" s="301"/>
      <c r="J6" s="18" t="s">
        <v>150</v>
      </c>
      <c r="K6" s="301" t="s">
        <v>156</v>
      </c>
      <c r="L6" s="301"/>
      <c r="M6" s="18" t="s">
        <v>164</v>
      </c>
      <c r="N6" s="18" t="s">
        <v>165</v>
      </c>
      <c r="O6" s="18" t="s">
        <v>166</v>
      </c>
      <c r="P6" s="18" t="s">
        <v>167</v>
      </c>
      <c r="Q6" s="18" t="s">
        <v>168</v>
      </c>
      <c r="R6" s="18" t="s">
        <v>169</v>
      </c>
      <c r="S6" s="18" t="s">
        <v>170</v>
      </c>
      <c r="T6" s="18" t="s">
        <v>171</v>
      </c>
      <c r="U6" s="18" t="s">
        <v>166</v>
      </c>
      <c r="V6" s="18" t="s">
        <v>172</v>
      </c>
      <c r="W6" s="18" t="s">
        <v>173</v>
      </c>
      <c r="X6" s="18" t="s">
        <v>174</v>
      </c>
      <c r="Y6" s="18" t="s">
        <v>175</v>
      </c>
      <c r="Z6" s="18" t="s">
        <v>176</v>
      </c>
      <c r="AA6" s="18" t="s">
        <v>177</v>
      </c>
      <c r="AB6" s="18" t="s">
        <v>178</v>
      </c>
      <c r="AC6" s="18" t="s">
        <v>179</v>
      </c>
      <c r="AD6" s="18" t="s">
        <v>180</v>
      </c>
      <c r="AE6" s="18" t="s">
        <v>181</v>
      </c>
      <c r="AF6" s="18" t="s">
        <v>182</v>
      </c>
      <c r="AG6" s="18" t="s">
        <v>183</v>
      </c>
      <c r="AH6" s="18" t="s">
        <v>184</v>
      </c>
      <c r="AI6" s="18" t="s">
        <v>185</v>
      </c>
      <c r="AJ6" s="18" t="s">
        <v>178</v>
      </c>
      <c r="AK6" s="18" t="s">
        <v>179</v>
      </c>
    </row>
    <row r="7" spans="2:37" ht="15" customHeight="1">
      <c r="B7" s="18" t="s">
        <v>180</v>
      </c>
      <c r="C7" s="18" t="s">
        <v>186</v>
      </c>
      <c r="D7" s="18" t="s">
        <v>178</v>
      </c>
      <c r="E7" s="18" t="s">
        <v>187</v>
      </c>
      <c r="F7" s="18" t="s">
        <v>178</v>
      </c>
      <c r="G7" s="18" t="s">
        <v>188</v>
      </c>
      <c r="H7" s="18" t="s">
        <v>189</v>
      </c>
      <c r="I7" s="18" t="s">
        <v>190</v>
      </c>
      <c r="J7" s="18" t="s">
        <v>191</v>
      </c>
      <c r="K7" s="18" t="s">
        <v>178</v>
      </c>
      <c r="L7" s="18" t="s">
        <v>179</v>
      </c>
      <c r="M7" s="18" t="s">
        <v>180</v>
      </c>
      <c r="N7" s="18" t="s">
        <v>192</v>
      </c>
      <c r="O7" s="18" t="s">
        <v>193</v>
      </c>
      <c r="P7" s="18" t="s">
        <v>194</v>
      </c>
      <c r="Q7" s="18" t="s">
        <v>195</v>
      </c>
      <c r="R7" s="18" t="s">
        <v>196</v>
      </c>
      <c r="S7" s="18" t="s">
        <v>197</v>
      </c>
      <c r="T7" s="18" t="s">
        <v>178</v>
      </c>
      <c r="U7" s="18" t="s">
        <v>198</v>
      </c>
      <c r="V7" s="18" t="s">
        <v>199</v>
      </c>
      <c r="W7" s="18" t="s">
        <v>200</v>
      </c>
      <c r="X7" s="18" t="s">
        <v>186</v>
      </c>
      <c r="Y7" s="18" t="s">
        <v>178</v>
      </c>
      <c r="Z7" s="18" t="s">
        <v>187</v>
      </c>
      <c r="AA7" s="18" t="s">
        <v>178</v>
      </c>
      <c r="AB7" s="18" t="s">
        <v>201</v>
      </c>
      <c r="AC7" s="18" t="s">
        <v>197</v>
      </c>
      <c r="AD7" s="18" t="s">
        <v>178</v>
      </c>
      <c r="AE7" s="18" t="s">
        <v>202</v>
      </c>
      <c r="AF7" s="18" t="s">
        <v>191</v>
      </c>
      <c r="AG7" s="18" t="s">
        <v>200</v>
      </c>
      <c r="AH7" s="18" t="s">
        <v>170</v>
      </c>
      <c r="AI7" s="18" t="s">
        <v>203</v>
      </c>
      <c r="AJ7" s="18" t="s">
        <v>204</v>
      </c>
      <c r="AK7" s="18" t="s">
        <v>205</v>
      </c>
    </row>
    <row r="8" spans="2:37" ht="15" customHeight="1">
      <c r="B8" s="18" t="s">
        <v>206</v>
      </c>
      <c r="C8" s="18" t="s">
        <v>207</v>
      </c>
      <c r="D8" s="18" t="s">
        <v>208</v>
      </c>
      <c r="E8" s="18" t="s">
        <v>172</v>
      </c>
      <c r="F8" s="18" t="s">
        <v>209</v>
      </c>
      <c r="G8" s="18" t="s">
        <v>206</v>
      </c>
      <c r="H8" s="18" t="s">
        <v>210</v>
      </c>
      <c r="I8" s="18" t="s">
        <v>211</v>
      </c>
      <c r="J8" s="18" t="s">
        <v>212</v>
      </c>
      <c r="K8" s="18" t="s">
        <v>213</v>
      </c>
      <c r="L8" s="18" t="s">
        <v>214</v>
      </c>
      <c r="M8" s="18" t="s">
        <v>206</v>
      </c>
      <c r="N8" s="18" t="s">
        <v>215</v>
      </c>
      <c r="O8" s="18" t="s">
        <v>216</v>
      </c>
      <c r="P8" s="18" t="s">
        <v>217</v>
      </c>
      <c r="Q8" s="18" t="s">
        <v>178</v>
      </c>
      <c r="R8" s="18" t="s">
        <v>218</v>
      </c>
      <c r="S8" s="18" t="s">
        <v>219</v>
      </c>
      <c r="T8" s="18" t="s">
        <v>220</v>
      </c>
      <c r="U8" s="18" t="s">
        <v>206</v>
      </c>
      <c r="V8" s="18" t="s">
        <v>221</v>
      </c>
      <c r="W8" s="18" t="s">
        <v>222</v>
      </c>
      <c r="X8" s="18" t="s">
        <v>223</v>
      </c>
      <c r="Y8" s="18" t="s">
        <v>179</v>
      </c>
      <c r="Z8" s="18" t="s">
        <v>180</v>
      </c>
      <c r="AA8" s="18" t="s">
        <v>213</v>
      </c>
      <c r="AB8" s="18" t="s">
        <v>214</v>
      </c>
      <c r="AC8" s="18" t="s">
        <v>178</v>
      </c>
      <c r="AD8" s="18" t="s">
        <v>224</v>
      </c>
      <c r="AE8" s="18" t="s">
        <v>225</v>
      </c>
      <c r="AF8" s="18" t="s">
        <v>226</v>
      </c>
      <c r="AG8" s="18" t="s">
        <v>227</v>
      </c>
      <c r="AH8" s="18" t="s">
        <v>228</v>
      </c>
      <c r="AI8" s="301" t="s">
        <v>156</v>
      </c>
      <c r="AJ8" s="301"/>
      <c r="AK8" s="18" t="s">
        <v>149</v>
      </c>
    </row>
    <row r="9" spans="2:10" ht="15" customHeight="1">
      <c r="B9" s="18" t="s">
        <v>229</v>
      </c>
      <c r="C9" s="18" t="s">
        <v>230</v>
      </c>
      <c r="D9" s="18" t="s">
        <v>170</v>
      </c>
      <c r="E9" s="18" t="s">
        <v>231</v>
      </c>
      <c r="F9" s="18" t="s">
        <v>232</v>
      </c>
      <c r="G9" s="18" t="s">
        <v>233</v>
      </c>
      <c r="H9" s="18" t="s">
        <v>234</v>
      </c>
      <c r="I9" s="18" t="s">
        <v>235</v>
      </c>
      <c r="J9" s="18" t="s">
        <v>236</v>
      </c>
    </row>
    <row r="11" spans="27:37" ht="15" customHeight="1">
      <c r="AA11" s="18" t="s">
        <v>237</v>
      </c>
      <c r="AB11" s="18" t="s">
        <v>238</v>
      </c>
      <c r="AC11" s="301" t="s">
        <v>151</v>
      </c>
      <c r="AD11" s="301"/>
      <c r="AE11" s="18" t="s">
        <v>149</v>
      </c>
      <c r="AF11" s="301" t="s">
        <v>151</v>
      </c>
      <c r="AG11" s="301"/>
      <c r="AH11" s="18" t="s">
        <v>239</v>
      </c>
      <c r="AI11" s="301" t="s">
        <v>151</v>
      </c>
      <c r="AJ11" s="301"/>
      <c r="AK11" s="18" t="s">
        <v>164</v>
      </c>
    </row>
    <row r="12" spans="29:36" ht="15" customHeight="1">
      <c r="AC12" s="20"/>
      <c r="AD12" s="20"/>
      <c r="AF12" s="20"/>
      <c r="AG12" s="20"/>
      <c r="AI12" s="20"/>
      <c r="AJ12" s="20"/>
    </row>
    <row r="13" spans="3:22" ht="15" customHeight="1">
      <c r="C13" s="295" t="s">
        <v>159</v>
      </c>
      <c r="D13" s="295"/>
      <c r="E13" s="295"/>
      <c r="F13" s="295"/>
      <c r="G13" s="18" t="s">
        <v>195</v>
      </c>
      <c r="H13" s="18" t="s">
        <v>197</v>
      </c>
      <c r="I13" s="18" t="s">
        <v>174</v>
      </c>
      <c r="J13" s="18" t="s">
        <v>175</v>
      </c>
      <c r="K13" s="18" t="s">
        <v>240</v>
      </c>
      <c r="L13" s="18" t="s">
        <v>241</v>
      </c>
      <c r="M13" s="18" t="s">
        <v>242</v>
      </c>
      <c r="N13" s="18" t="s">
        <v>243</v>
      </c>
      <c r="O13" s="18" t="s">
        <v>244</v>
      </c>
      <c r="P13" s="18" t="s">
        <v>245</v>
      </c>
      <c r="Q13" s="18" t="s">
        <v>246</v>
      </c>
      <c r="R13" s="18" t="s">
        <v>247</v>
      </c>
      <c r="S13" s="18" t="s">
        <v>248</v>
      </c>
      <c r="T13" s="18" t="s">
        <v>249</v>
      </c>
      <c r="U13" s="18" t="s">
        <v>250</v>
      </c>
      <c r="V13" s="18" t="s">
        <v>251</v>
      </c>
    </row>
    <row r="14" spans="3:6" ht="15" customHeight="1">
      <c r="C14" s="21"/>
      <c r="D14" s="21"/>
      <c r="E14" s="21"/>
      <c r="F14" s="21"/>
    </row>
    <row r="15" spans="16:37" ht="30" customHeight="1">
      <c r="P15" s="18" t="s">
        <v>252</v>
      </c>
      <c r="R15" s="18" t="s">
        <v>253</v>
      </c>
      <c r="T15" s="18" t="s">
        <v>254</v>
      </c>
      <c r="V15" s="296" t="s">
        <v>475</v>
      </c>
      <c r="W15" s="296"/>
      <c r="X15" s="296"/>
      <c r="Y15" s="296"/>
      <c r="Z15" s="296"/>
      <c r="AA15" s="296"/>
      <c r="AB15" s="296"/>
      <c r="AC15" s="296"/>
      <c r="AD15" s="296"/>
      <c r="AE15" s="296"/>
      <c r="AF15" s="296"/>
      <c r="AG15" s="296"/>
      <c r="AH15" s="296"/>
      <c r="AI15" s="296"/>
      <c r="AJ15" s="296"/>
      <c r="AK15" s="296"/>
    </row>
    <row r="16" spans="22:37" ht="6" customHeight="1">
      <c r="V16" s="22"/>
      <c r="W16" s="22"/>
      <c r="X16" s="22"/>
      <c r="Y16" s="22"/>
      <c r="Z16" s="22"/>
      <c r="AA16" s="22"/>
      <c r="AB16" s="22"/>
      <c r="AC16" s="22"/>
      <c r="AD16" s="22"/>
      <c r="AE16" s="22"/>
      <c r="AF16" s="22"/>
      <c r="AG16" s="22"/>
      <c r="AH16" s="22"/>
      <c r="AI16" s="22"/>
      <c r="AJ16" s="22"/>
      <c r="AK16" s="22"/>
    </row>
    <row r="17" spans="16:37" ht="15" customHeight="1">
      <c r="P17" s="18" t="s">
        <v>255</v>
      </c>
      <c r="T17" s="18" t="s">
        <v>256</v>
      </c>
      <c r="V17" s="297" t="s">
        <v>476</v>
      </c>
      <c r="W17" s="297"/>
      <c r="X17" s="297"/>
      <c r="Y17" s="297"/>
      <c r="Z17" s="297"/>
      <c r="AA17" s="297"/>
      <c r="AB17" s="297"/>
      <c r="AC17" s="297"/>
      <c r="AD17" s="297"/>
      <c r="AE17" s="297"/>
      <c r="AF17" s="297"/>
      <c r="AG17" s="297"/>
      <c r="AH17" s="297"/>
      <c r="AI17" s="297"/>
      <c r="AJ17" s="297"/>
      <c r="AK17" s="297"/>
    </row>
    <row r="18" spans="22:37" ht="6" customHeight="1">
      <c r="V18" s="21"/>
      <c r="W18" s="21"/>
      <c r="X18" s="21"/>
      <c r="Y18" s="21"/>
      <c r="Z18" s="21"/>
      <c r="AA18" s="21"/>
      <c r="AB18" s="21"/>
      <c r="AC18" s="21"/>
      <c r="AD18" s="21"/>
      <c r="AE18" s="21"/>
      <c r="AF18" s="21"/>
      <c r="AG18" s="21"/>
      <c r="AH18" s="21"/>
      <c r="AI18" s="21"/>
      <c r="AJ18" s="21"/>
      <c r="AK18" s="21"/>
    </row>
    <row r="19" spans="16:37" ht="15" customHeight="1">
      <c r="P19" s="18" t="s">
        <v>257</v>
      </c>
      <c r="Q19" s="18" t="s">
        <v>258</v>
      </c>
      <c r="R19" s="18" t="s">
        <v>259</v>
      </c>
      <c r="S19" s="18" t="s">
        <v>260</v>
      </c>
      <c r="T19" s="18" t="s">
        <v>255</v>
      </c>
      <c r="V19" s="298" t="s">
        <v>477</v>
      </c>
      <c r="W19" s="298"/>
      <c r="X19" s="298"/>
      <c r="Y19" s="298"/>
      <c r="Z19" s="298"/>
      <c r="AA19" s="298"/>
      <c r="AB19" s="298"/>
      <c r="AC19" s="298"/>
      <c r="AD19" s="298"/>
      <c r="AE19" s="298"/>
      <c r="AF19" s="298"/>
      <c r="AG19" s="298"/>
      <c r="AH19" s="298"/>
      <c r="AI19" s="23"/>
      <c r="AJ19" s="23"/>
      <c r="AK19" s="24" t="s">
        <v>261</v>
      </c>
    </row>
    <row r="21" spans="2:43" ht="15" customHeight="1">
      <c r="B21" s="18" t="s">
        <v>262</v>
      </c>
      <c r="D21" s="18" t="s">
        <v>224</v>
      </c>
      <c r="E21" s="18" t="s">
        <v>225</v>
      </c>
      <c r="F21" s="18" t="s">
        <v>233</v>
      </c>
      <c r="G21" s="18" t="s">
        <v>172</v>
      </c>
      <c r="H21" s="18" t="s">
        <v>179</v>
      </c>
      <c r="I21" s="18" t="s">
        <v>180</v>
      </c>
      <c r="J21" s="18" t="s">
        <v>213</v>
      </c>
      <c r="K21" s="18" t="s">
        <v>214</v>
      </c>
      <c r="L21" s="18" t="s">
        <v>178</v>
      </c>
      <c r="M21" s="18" t="s">
        <v>263</v>
      </c>
      <c r="N21" s="18" t="s">
        <v>264</v>
      </c>
      <c r="AQ21" s="21"/>
    </row>
    <row r="22" spans="6:37" ht="29.25" customHeight="1">
      <c r="F22" s="299" t="s">
        <v>265</v>
      </c>
      <c r="G22" s="299"/>
      <c r="H22" s="299"/>
      <c r="I22" s="299"/>
      <c r="J22" s="299"/>
      <c r="K22" s="299"/>
      <c r="L22" s="299"/>
      <c r="M22" s="299"/>
      <c r="N22" s="300" t="s">
        <v>266</v>
      </c>
      <c r="O22" s="300"/>
      <c r="P22" s="300"/>
      <c r="Q22" s="300"/>
      <c r="R22" s="300"/>
      <c r="S22" s="300"/>
      <c r="T22" s="300"/>
      <c r="U22" s="300"/>
      <c r="V22" s="300"/>
      <c r="W22" s="300"/>
      <c r="X22" s="300"/>
      <c r="Y22" s="300"/>
      <c r="Z22" s="290" t="s">
        <v>267</v>
      </c>
      <c r="AA22" s="290"/>
      <c r="AB22" s="290"/>
      <c r="AC22" s="290"/>
      <c r="AD22" s="290"/>
      <c r="AE22" s="290"/>
      <c r="AF22" s="290"/>
      <c r="AG22" s="290"/>
      <c r="AH22" s="290"/>
      <c r="AI22" s="290"/>
      <c r="AJ22" s="290"/>
      <c r="AK22" s="290"/>
    </row>
    <row r="23" spans="6:37" ht="36.75" customHeight="1">
      <c r="F23" s="292" t="s">
        <v>268</v>
      </c>
      <c r="G23" s="292"/>
      <c r="H23" s="290" t="s">
        <v>269</v>
      </c>
      <c r="I23" s="290"/>
      <c r="J23" s="290"/>
      <c r="K23" s="290"/>
      <c r="L23" s="290"/>
      <c r="M23" s="290"/>
      <c r="N23" s="293" t="s">
        <v>478</v>
      </c>
      <c r="O23" s="293"/>
      <c r="P23" s="293"/>
      <c r="Q23" s="293"/>
      <c r="R23" s="293"/>
      <c r="S23" s="293"/>
      <c r="T23" s="293"/>
      <c r="U23" s="293"/>
      <c r="V23" s="293"/>
      <c r="W23" s="293"/>
      <c r="X23" s="293"/>
      <c r="Y23" s="293"/>
      <c r="Z23" s="293" t="s">
        <v>479</v>
      </c>
      <c r="AA23" s="293"/>
      <c r="AB23" s="293"/>
      <c r="AC23" s="293"/>
      <c r="AD23" s="293"/>
      <c r="AE23" s="293"/>
      <c r="AF23" s="293"/>
      <c r="AG23" s="293"/>
      <c r="AH23" s="293"/>
      <c r="AI23" s="293"/>
      <c r="AJ23" s="293"/>
      <c r="AK23" s="293"/>
    </row>
    <row r="24" spans="6:37" ht="35.25" customHeight="1">
      <c r="F24" s="292"/>
      <c r="G24" s="292"/>
      <c r="H24" s="290" t="s">
        <v>270</v>
      </c>
      <c r="I24" s="290"/>
      <c r="J24" s="290"/>
      <c r="K24" s="290"/>
      <c r="L24" s="290"/>
      <c r="M24" s="290"/>
      <c r="N24" s="293" t="s">
        <v>480</v>
      </c>
      <c r="O24" s="293"/>
      <c r="P24" s="293"/>
      <c r="Q24" s="293"/>
      <c r="R24" s="293"/>
      <c r="S24" s="293"/>
      <c r="T24" s="293"/>
      <c r="U24" s="293"/>
      <c r="V24" s="293"/>
      <c r="W24" s="293"/>
      <c r="X24" s="293"/>
      <c r="Y24" s="293"/>
      <c r="Z24" s="293" t="s">
        <v>481</v>
      </c>
      <c r="AA24" s="293"/>
      <c r="AB24" s="293"/>
      <c r="AC24" s="293"/>
      <c r="AD24" s="293"/>
      <c r="AE24" s="293"/>
      <c r="AF24" s="293"/>
      <c r="AG24" s="293"/>
      <c r="AH24" s="293"/>
      <c r="AI24" s="293"/>
      <c r="AJ24" s="293"/>
      <c r="AK24" s="293"/>
    </row>
    <row r="25" spans="6:37" ht="30" customHeight="1">
      <c r="F25" s="292"/>
      <c r="G25" s="292"/>
      <c r="H25" s="290" t="s">
        <v>271</v>
      </c>
      <c r="I25" s="290"/>
      <c r="J25" s="290"/>
      <c r="K25" s="290"/>
      <c r="L25" s="290"/>
      <c r="M25" s="290"/>
      <c r="N25" s="294" t="s">
        <v>482</v>
      </c>
      <c r="O25" s="294"/>
      <c r="P25" s="294"/>
      <c r="Q25" s="294"/>
      <c r="R25" s="294"/>
      <c r="S25" s="294"/>
      <c r="T25" s="294"/>
      <c r="U25" s="294"/>
      <c r="V25" s="294"/>
      <c r="W25" s="294"/>
      <c r="X25" s="294"/>
      <c r="Y25" s="294"/>
      <c r="Z25" s="293" t="s">
        <v>483</v>
      </c>
      <c r="AA25" s="293"/>
      <c r="AB25" s="293"/>
      <c r="AC25" s="293"/>
      <c r="AD25" s="293"/>
      <c r="AE25" s="293"/>
      <c r="AF25" s="293"/>
      <c r="AG25" s="293"/>
      <c r="AH25" s="293"/>
      <c r="AI25" s="293"/>
      <c r="AJ25" s="293"/>
      <c r="AK25" s="293"/>
    </row>
    <row r="26" spans="6:49" ht="30" customHeight="1">
      <c r="F26" s="292"/>
      <c r="G26" s="292"/>
      <c r="H26" s="290" t="s">
        <v>272</v>
      </c>
      <c r="I26" s="290"/>
      <c r="J26" s="290"/>
      <c r="K26" s="290"/>
      <c r="L26" s="290"/>
      <c r="M26" s="290"/>
      <c r="N26" s="293" t="s">
        <v>484</v>
      </c>
      <c r="O26" s="293"/>
      <c r="P26" s="293"/>
      <c r="Q26" s="293"/>
      <c r="R26" s="293"/>
      <c r="S26" s="293"/>
      <c r="T26" s="293"/>
      <c r="U26" s="293"/>
      <c r="V26" s="293"/>
      <c r="W26" s="293"/>
      <c r="X26" s="293"/>
      <c r="Y26" s="293"/>
      <c r="Z26" s="293" t="s">
        <v>485</v>
      </c>
      <c r="AA26" s="293"/>
      <c r="AB26" s="293"/>
      <c r="AC26" s="293"/>
      <c r="AD26" s="293"/>
      <c r="AE26" s="293"/>
      <c r="AF26" s="293"/>
      <c r="AG26" s="293"/>
      <c r="AH26" s="293"/>
      <c r="AI26" s="293"/>
      <c r="AJ26" s="293"/>
      <c r="AK26" s="293"/>
      <c r="AW26"/>
    </row>
    <row r="27" spans="6:37" ht="30" customHeight="1">
      <c r="F27" s="292"/>
      <c r="G27" s="292"/>
      <c r="H27" s="290" t="s">
        <v>273</v>
      </c>
      <c r="I27" s="290"/>
      <c r="J27" s="290"/>
      <c r="K27" s="290"/>
      <c r="L27" s="290"/>
      <c r="M27" s="290"/>
      <c r="N27" s="293" t="s">
        <v>486</v>
      </c>
      <c r="O27" s="293"/>
      <c r="P27" s="293"/>
      <c r="Q27" s="293"/>
      <c r="R27" s="293"/>
      <c r="S27" s="293"/>
      <c r="T27" s="293"/>
      <c r="U27" s="293"/>
      <c r="V27" s="293"/>
      <c r="W27" s="293"/>
      <c r="X27" s="293"/>
      <c r="Y27" s="293"/>
      <c r="Z27" s="293" t="s">
        <v>487</v>
      </c>
      <c r="AA27" s="293"/>
      <c r="AB27" s="293"/>
      <c r="AC27" s="293"/>
      <c r="AD27" s="293"/>
      <c r="AE27" s="293"/>
      <c r="AF27" s="293"/>
      <c r="AG27" s="293"/>
      <c r="AH27" s="293"/>
      <c r="AI27" s="293"/>
      <c r="AJ27" s="293"/>
      <c r="AK27" s="293"/>
    </row>
    <row r="28" spans="6:37" ht="34.5" customHeight="1">
      <c r="F28" s="292"/>
      <c r="G28" s="292"/>
      <c r="H28" s="290" t="s">
        <v>274</v>
      </c>
      <c r="I28" s="290"/>
      <c r="J28" s="290"/>
      <c r="K28" s="290"/>
      <c r="L28" s="290"/>
      <c r="M28" s="290"/>
      <c r="N28" s="293" t="s">
        <v>488</v>
      </c>
      <c r="O28" s="293"/>
      <c r="P28" s="293"/>
      <c r="Q28" s="293"/>
      <c r="R28" s="293"/>
      <c r="S28" s="293"/>
      <c r="T28" s="293"/>
      <c r="U28" s="293"/>
      <c r="V28" s="293"/>
      <c r="W28" s="293"/>
      <c r="X28" s="293"/>
      <c r="Y28" s="293"/>
      <c r="Z28" s="293" t="s">
        <v>489</v>
      </c>
      <c r="AA28" s="293"/>
      <c r="AB28" s="293"/>
      <c r="AC28" s="293"/>
      <c r="AD28" s="293"/>
      <c r="AE28" s="293"/>
      <c r="AF28" s="293"/>
      <c r="AG28" s="293"/>
      <c r="AH28" s="293"/>
      <c r="AI28" s="293"/>
      <c r="AJ28" s="293"/>
      <c r="AK28" s="293"/>
    </row>
    <row r="29" spans="6:37" ht="30" customHeight="1">
      <c r="F29" s="292"/>
      <c r="G29" s="292"/>
      <c r="H29" s="290" t="s">
        <v>275</v>
      </c>
      <c r="I29" s="290"/>
      <c r="J29" s="290"/>
      <c r="K29" s="290"/>
      <c r="L29" s="290"/>
      <c r="M29" s="290"/>
      <c r="N29" s="291" t="s">
        <v>490</v>
      </c>
      <c r="O29" s="291"/>
      <c r="P29" s="291"/>
      <c r="Q29" s="291"/>
      <c r="R29" s="291"/>
      <c r="S29" s="291"/>
      <c r="T29" s="291"/>
      <c r="U29" s="291"/>
      <c r="V29" s="291"/>
      <c r="W29" s="291"/>
      <c r="X29" s="291"/>
      <c r="Y29" s="291"/>
      <c r="Z29" s="291" t="s">
        <v>490</v>
      </c>
      <c r="AA29" s="291"/>
      <c r="AB29" s="291"/>
      <c r="AC29" s="291"/>
      <c r="AD29" s="291"/>
      <c r="AE29" s="291"/>
      <c r="AF29" s="291"/>
      <c r="AG29" s="291"/>
      <c r="AH29" s="291"/>
      <c r="AI29" s="291"/>
      <c r="AJ29" s="291"/>
      <c r="AK29" s="291"/>
    </row>
    <row r="30" spans="6:37" ht="36.75" customHeight="1">
      <c r="F30" s="292" t="s">
        <v>276</v>
      </c>
      <c r="G30" s="292"/>
      <c r="H30" s="290" t="s">
        <v>277</v>
      </c>
      <c r="I30" s="290"/>
      <c r="J30" s="290"/>
      <c r="K30" s="290"/>
      <c r="L30" s="290"/>
      <c r="M30" s="290"/>
      <c r="N30" s="293" t="s">
        <v>491</v>
      </c>
      <c r="O30" s="293"/>
      <c r="P30" s="293"/>
      <c r="Q30" s="293"/>
      <c r="R30" s="293"/>
      <c r="S30" s="293"/>
      <c r="T30" s="293"/>
      <c r="U30" s="293"/>
      <c r="V30" s="293"/>
      <c r="W30" s="293"/>
      <c r="X30" s="293"/>
      <c r="Y30" s="293"/>
      <c r="Z30" s="293" t="s">
        <v>492</v>
      </c>
      <c r="AA30" s="293"/>
      <c r="AB30" s="293"/>
      <c r="AC30" s="293"/>
      <c r="AD30" s="293"/>
      <c r="AE30" s="293"/>
      <c r="AF30" s="293"/>
      <c r="AG30" s="293"/>
      <c r="AH30" s="293"/>
      <c r="AI30" s="293"/>
      <c r="AJ30" s="293"/>
      <c r="AK30" s="293"/>
    </row>
    <row r="31" spans="6:37" ht="36.75" customHeight="1">
      <c r="F31" s="292"/>
      <c r="G31" s="292"/>
      <c r="H31" s="290" t="s">
        <v>278</v>
      </c>
      <c r="I31" s="290"/>
      <c r="J31" s="290"/>
      <c r="K31" s="290"/>
      <c r="L31" s="290"/>
      <c r="M31" s="290"/>
      <c r="N31" s="293" t="s">
        <v>493</v>
      </c>
      <c r="O31" s="293"/>
      <c r="P31" s="293"/>
      <c r="Q31" s="293"/>
      <c r="R31" s="293"/>
      <c r="S31" s="293"/>
      <c r="T31" s="293"/>
      <c r="U31" s="293"/>
      <c r="V31" s="293"/>
      <c r="W31" s="293"/>
      <c r="X31" s="293"/>
      <c r="Y31" s="293"/>
      <c r="Z31" s="293" t="s">
        <v>494</v>
      </c>
      <c r="AA31" s="293"/>
      <c r="AB31" s="293"/>
      <c r="AC31" s="293"/>
      <c r="AD31" s="293"/>
      <c r="AE31" s="293"/>
      <c r="AF31" s="293"/>
      <c r="AG31" s="293"/>
      <c r="AH31" s="293"/>
      <c r="AI31" s="293"/>
      <c r="AJ31" s="293"/>
      <c r="AK31" s="293"/>
    </row>
    <row r="32" spans="6:37" ht="35.25" customHeight="1">
      <c r="F32" s="292"/>
      <c r="G32" s="292"/>
      <c r="H32" s="290" t="s">
        <v>279</v>
      </c>
      <c r="I32" s="290"/>
      <c r="J32" s="290"/>
      <c r="K32" s="290"/>
      <c r="L32" s="290"/>
      <c r="M32" s="290"/>
      <c r="N32" s="293" t="s">
        <v>495</v>
      </c>
      <c r="O32" s="293"/>
      <c r="P32" s="293"/>
      <c r="Q32" s="293"/>
      <c r="R32" s="293"/>
      <c r="S32" s="293"/>
      <c r="T32" s="293"/>
      <c r="U32" s="293"/>
      <c r="V32" s="293"/>
      <c r="W32" s="293"/>
      <c r="X32" s="293"/>
      <c r="Y32" s="293"/>
      <c r="Z32" s="293" t="s">
        <v>496</v>
      </c>
      <c r="AA32" s="293"/>
      <c r="AB32" s="293"/>
      <c r="AC32" s="293"/>
      <c r="AD32" s="293"/>
      <c r="AE32" s="293"/>
      <c r="AF32" s="293"/>
      <c r="AG32" s="293"/>
      <c r="AH32" s="293"/>
      <c r="AI32" s="293"/>
      <c r="AJ32" s="293"/>
      <c r="AK32" s="293"/>
    </row>
    <row r="33" spans="6:37" s="25" customFormat="1" ht="30" customHeight="1">
      <c r="F33" s="292"/>
      <c r="G33" s="292"/>
      <c r="H33" s="290" t="s">
        <v>280</v>
      </c>
      <c r="I33" s="290"/>
      <c r="J33" s="290"/>
      <c r="K33" s="290"/>
      <c r="L33" s="290"/>
      <c r="M33" s="290"/>
      <c r="N33" s="291" t="s">
        <v>490</v>
      </c>
      <c r="O33" s="291"/>
      <c r="P33" s="291"/>
      <c r="Q33" s="291"/>
      <c r="R33" s="291"/>
      <c r="S33" s="291"/>
      <c r="T33" s="291"/>
      <c r="U33" s="291"/>
      <c r="V33" s="291"/>
      <c r="W33" s="291"/>
      <c r="X33" s="291"/>
      <c r="Y33" s="291"/>
      <c r="Z33" s="291" t="s">
        <v>490</v>
      </c>
      <c r="AA33" s="291"/>
      <c r="AB33" s="291"/>
      <c r="AC33" s="291"/>
      <c r="AD33" s="291"/>
      <c r="AE33" s="291"/>
      <c r="AF33" s="291"/>
      <c r="AG33" s="291"/>
      <c r="AH33" s="291"/>
      <c r="AI33" s="291"/>
      <c r="AJ33" s="291"/>
      <c r="AK33" s="291"/>
    </row>
    <row r="34" spans="6:37" s="25" customFormat="1" ht="30" customHeight="1">
      <c r="F34" s="292"/>
      <c r="G34" s="292"/>
      <c r="H34" s="290" t="s">
        <v>281</v>
      </c>
      <c r="I34" s="290"/>
      <c r="J34" s="290"/>
      <c r="K34" s="290"/>
      <c r="L34" s="290"/>
      <c r="M34" s="290"/>
      <c r="N34" s="291" t="s">
        <v>490</v>
      </c>
      <c r="O34" s="291"/>
      <c r="P34" s="291"/>
      <c r="Q34" s="291"/>
      <c r="R34" s="291"/>
      <c r="S34" s="291"/>
      <c r="T34" s="291"/>
      <c r="U34" s="291"/>
      <c r="V34" s="291"/>
      <c r="W34" s="291"/>
      <c r="X34" s="291"/>
      <c r="Y34" s="291"/>
      <c r="Z34" s="291" t="s">
        <v>490</v>
      </c>
      <c r="AA34" s="291"/>
      <c r="AB34" s="291"/>
      <c r="AC34" s="291"/>
      <c r="AD34" s="291"/>
      <c r="AE34" s="291"/>
      <c r="AF34" s="291"/>
      <c r="AG34" s="291"/>
      <c r="AH34" s="291"/>
      <c r="AI34" s="291"/>
      <c r="AJ34" s="291"/>
      <c r="AK34" s="291"/>
    </row>
    <row r="35" spans="6:11" ht="15" customHeight="1">
      <c r="F35" s="18" t="s">
        <v>228</v>
      </c>
      <c r="G35" s="18" t="s">
        <v>282</v>
      </c>
      <c r="H35" s="18" t="s">
        <v>283</v>
      </c>
      <c r="I35" s="18" t="s">
        <v>211</v>
      </c>
      <c r="J35" s="18" t="s">
        <v>284</v>
      </c>
      <c r="K35" s="18" t="s">
        <v>230</v>
      </c>
    </row>
    <row r="36" spans="7:37" s="25" customFormat="1" ht="15" customHeight="1">
      <c r="G36" s="25" t="s">
        <v>262</v>
      </c>
      <c r="I36" s="25" t="s">
        <v>179</v>
      </c>
      <c r="J36" s="25" t="s">
        <v>180</v>
      </c>
      <c r="K36" s="25" t="s">
        <v>218</v>
      </c>
      <c r="L36" s="25" t="s">
        <v>219</v>
      </c>
      <c r="M36" s="25" t="s">
        <v>206</v>
      </c>
      <c r="N36" s="25" t="s">
        <v>285</v>
      </c>
      <c r="O36" s="25" t="s">
        <v>216</v>
      </c>
      <c r="P36" s="25" t="s">
        <v>217</v>
      </c>
      <c r="Q36" s="25" t="s">
        <v>224</v>
      </c>
      <c r="R36" s="25" t="s">
        <v>225</v>
      </c>
      <c r="S36" s="25" t="s">
        <v>235</v>
      </c>
      <c r="T36" s="25" t="s">
        <v>208</v>
      </c>
      <c r="U36" s="25" t="s">
        <v>286</v>
      </c>
      <c r="V36" s="25" t="s">
        <v>287</v>
      </c>
      <c r="W36" s="25" t="s">
        <v>287</v>
      </c>
      <c r="X36" s="25" t="s">
        <v>233</v>
      </c>
      <c r="Y36" s="25" t="s">
        <v>217</v>
      </c>
      <c r="Z36" s="25" t="s">
        <v>216</v>
      </c>
      <c r="AA36" s="25" t="s">
        <v>172</v>
      </c>
      <c r="AB36" s="25" t="s">
        <v>179</v>
      </c>
      <c r="AC36" s="25" t="s">
        <v>180</v>
      </c>
      <c r="AD36" s="25" t="s">
        <v>213</v>
      </c>
      <c r="AE36" s="25" t="s">
        <v>214</v>
      </c>
      <c r="AF36" s="25" t="s">
        <v>178</v>
      </c>
      <c r="AG36" s="25" t="s">
        <v>288</v>
      </c>
      <c r="AH36" s="25" t="s">
        <v>289</v>
      </c>
      <c r="AI36" s="25" t="s">
        <v>206</v>
      </c>
      <c r="AJ36" s="25" t="s">
        <v>215</v>
      </c>
      <c r="AK36" s="25" t="s">
        <v>216</v>
      </c>
    </row>
    <row r="37" spans="8:19" s="25" customFormat="1" ht="15" customHeight="1">
      <c r="H37" s="25" t="s">
        <v>217</v>
      </c>
      <c r="I37" s="25" t="s">
        <v>290</v>
      </c>
      <c r="J37" s="25" t="s">
        <v>204</v>
      </c>
      <c r="K37" s="25" t="s">
        <v>205</v>
      </c>
      <c r="L37" s="25" t="s">
        <v>206</v>
      </c>
      <c r="M37" s="25" t="s">
        <v>282</v>
      </c>
      <c r="N37" s="25" t="s">
        <v>283</v>
      </c>
      <c r="O37" s="25" t="s">
        <v>235</v>
      </c>
      <c r="P37" s="25" t="s">
        <v>208</v>
      </c>
      <c r="Q37" s="25" t="s">
        <v>286</v>
      </c>
      <c r="R37" s="25" t="s">
        <v>287</v>
      </c>
      <c r="S37" s="25" t="s">
        <v>236</v>
      </c>
    </row>
    <row r="38" spans="7:37" s="25" customFormat="1" ht="15" customHeight="1">
      <c r="G38" s="25" t="s">
        <v>291</v>
      </c>
      <c r="I38" s="25" t="s">
        <v>179</v>
      </c>
      <c r="J38" s="25" t="s">
        <v>180</v>
      </c>
      <c r="K38" s="25" t="s">
        <v>213</v>
      </c>
      <c r="L38" s="25" t="s">
        <v>214</v>
      </c>
      <c r="M38" s="25" t="s">
        <v>178</v>
      </c>
      <c r="N38" s="25" t="s">
        <v>224</v>
      </c>
      <c r="O38" s="25" t="s">
        <v>225</v>
      </c>
      <c r="P38" s="25" t="s">
        <v>292</v>
      </c>
      <c r="Q38" s="25" t="s">
        <v>178</v>
      </c>
      <c r="R38" s="25" t="s">
        <v>293</v>
      </c>
      <c r="S38" s="25" t="s">
        <v>294</v>
      </c>
      <c r="T38" s="25" t="s">
        <v>295</v>
      </c>
      <c r="U38" s="25" t="s">
        <v>206</v>
      </c>
      <c r="V38" s="25" t="s">
        <v>296</v>
      </c>
      <c r="W38" s="25" t="s">
        <v>181</v>
      </c>
      <c r="X38" s="25" t="s">
        <v>179</v>
      </c>
      <c r="Y38" s="25" t="s">
        <v>180</v>
      </c>
      <c r="Z38" s="25" t="s">
        <v>218</v>
      </c>
      <c r="AA38" s="25" t="s">
        <v>219</v>
      </c>
      <c r="AB38" s="25" t="s">
        <v>206</v>
      </c>
      <c r="AC38" s="25" t="s">
        <v>285</v>
      </c>
      <c r="AD38" s="25" t="s">
        <v>216</v>
      </c>
      <c r="AE38" s="25" t="s">
        <v>217</v>
      </c>
      <c r="AF38" s="25" t="s">
        <v>282</v>
      </c>
      <c r="AG38" s="25" t="s">
        <v>283</v>
      </c>
      <c r="AH38" s="25" t="s">
        <v>233</v>
      </c>
      <c r="AI38" s="25" t="s">
        <v>172</v>
      </c>
      <c r="AJ38" s="25" t="s">
        <v>179</v>
      </c>
      <c r="AK38" s="25" t="s">
        <v>180</v>
      </c>
    </row>
    <row r="39" spans="6:38" s="25" customFormat="1" ht="15" customHeight="1">
      <c r="F39" s="26"/>
      <c r="H39" s="25" t="s">
        <v>213</v>
      </c>
      <c r="I39" s="25" t="s">
        <v>214</v>
      </c>
      <c r="J39" s="25" t="s">
        <v>178</v>
      </c>
      <c r="K39" s="25" t="s">
        <v>263</v>
      </c>
      <c r="L39" s="25" t="s">
        <v>264</v>
      </c>
      <c r="M39" s="25" t="s">
        <v>297</v>
      </c>
      <c r="N39" s="25" t="s">
        <v>218</v>
      </c>
      <c r="O39" s="25" t="s">
        <v>219</v>
      </c>
      <c r="P39" s="25" t="s">
        <v>298</v>
      </c>
      <c r="Q39" s="25" t="s">
        <v>285</v>
      </c>
      <c r="R39" s="25" t="s">
        <v>299</v>
      </c>
      <c r="S39" s="25" t="s">
        <v>206</v>
      </c>
      <c r="T39" s="25" t="s">
        <v>300</v>
      </c>
      <c r="U39" s="25" t="s">
        <v>299</v>
      </c>
      <c r="V39" s="25" t="s">
        <v>301</v>
      </c>
      <c r="W39" s="25" t="s">
        <v>209</v>
      </c>
      <c r="X39" s="25" t="s">
        <v>212</v>
      </c>
      <c r="Y39" s="25" t="s">
        <v>302</v>
      </c>
      <c r="Z39" s="25" t="s">
        <v>303</v>
      </c>
      <c r="AA39" s="25" t="s">
        <v>172</v>
      </c>
      <c r="AB39" s="25" t="s">
        <v>191</v>
      </c>
      <c r="AC39" s="25" t="s">
        <v>304</v>
      </c>
      <c r="AD39" s="25" t="s">
        <v>305</v>
      </c>
      <c r="AE39" s="25" t="s">
        <v>170</v>
      </c>
      <c r="AF39" s="25" t="s">
        <v>282</v>
      </c>
      <c r="AG39" s="25" t="s">
        <v>283</v>
      </c>
      <c r="AH39" s="25" t="s">
        <v>235</v>
      </c>
      <c r="AI39" s="25" t="s">
        <v>208</v>
      </c>
      <c r="AJ39" s="25" t="s">
        <v>286</v>
      </c>
      <c r="AK39" s="25" t="s">
        <v>287</v>
      </c>
      <c r="AL39" s="25" t="s">
        <v>236</v>
      </c>
    </row>
    <row r="40" spans="6:37" s="25" customFormat="1" ht="15" customHeight="1">
      <c r="F40" s="26"/>
      <c r="G40" s="25" t="s">
        <v>306</v>
      </c>
      <c r="I40" s="25" t="s">
        <v>168</v>
      </c>
      <c r="J40" s="25" t="s">
        <v>169</v>
      </c>
      <c r="K40" s="25" t="s">
        <v>218</v>
      </c>
      <c r="L40" s="25" t="s">
        <v>219</v>
      </c>
      <c r="M40" s="25" t="s">
        <v>178</v>
      </c>
      <c r="N40" s="25" t="s">
        <v>224</v>
      </c>
      <c r="O40" s="25" t="s">
        <v>225</v>
      </c>
      <c r="P40" s="25" t="s">
        <v>307</v>
      </c>
      <c r="Q40" s="25" t="s">
        <v>308</v>
      </c>
      <c r="R40" s="25" t="s">
        <v>178</v>
      </c>
      <c r="S40" s="25" t="s">
        <v>309</v>
      </c>
      <c r="T40" s="25" t="s">
        <v>310</v>
      </c>
      <c r="U40" s="25" t="s">
        <v>149</v>
      </c>
      <c r="V40" s="25" t="s">
        <v>229</v>
      </c>
      <c r="W40" s="25" t="s">
        <v>296</v>
      </c>
      <c r="X40" s="25" t="s">
        <v>181</v>
      </c>
      <c r="Y40" s="25" t="s">
        <v>173</v>
      </c>
      <c r="Z40" s="25" t="s">
        <v>179</v>
      </c>
      <c r="AA40" s="25" t="s">
        <v>180</v>
      </c>
      <c r="AB40" s="25" t="s">
        <v>213</v>
      </c>
      <c r="AC40" s="25" t="s">
        <v>214</v>
      </c>
      <c r="AD40" s="25" t="s">
        <v>224</v>
      </c>
      <c r="AE40" s="25" t="s">
        <v>225</v>
      </c>
      <c r="AF40" s="25" t="s">
        <v>311</v>
      </c>
      <c r="AG40" s="25" t="s">
        <v>312</v>
      </c>
      <c r="AH40" s="25" t="s">
        <v>231</v>
      </c>
      <c r="AI40" s="25" t="s">
        <v>232</v>
      </c>
      <c r="AJ40" s="25" t="s">
        <v>220</v>
      </c>
      <c r="AK40" s="25" t="s">
        <v>287</v>
      </c>
    </row>
    <row r="41" spans="8:17" s="25" customFormat="1" ht="15" customHeight="1">
      <c r="H41" s="25" t="s">
        <v>313</v>
      </c>
      <c r="I41" s="25" t="s">
        <v>314</v>
      </c>
      <c r="J41" s="25" t="s">
        <v>217</v>
      </c>
      <c r="K41" s="25" t="s">
        <v>231</v>
      </c>
      <c r="L41" s="25" t="s">
        <v>232</v>
      </c>
      <c r="M41" s="25" t="s">
        <v>235</v>
      </c>
      <c r="N41" s="25" t="s">
        <v>208</v>
      </c>
      <c r="O41" s="25" t="s">
        <v>286</v>
      </c>
      <c r="P41" s="25" t="s">
        <v>287</v>
      </c>
      <c r="Q41" s="25" t="s">
        <v>236</v>
      </c>
    </row>
    <row r="42" s="25" customFormat="1" ht="15" customHeight="1">
      <c r="F42" s="26"/>
    </row>
    <row r="43" s="25" customFormat="1" ht="15" customHeight="1"/>
    <row r="44" spans="2:24" ht="15" customHeight="1">
      <c r="B44" s="18" t="s">
        <v>291</v>
      </c>
      <c r="D44" s="18" t="s">
        <v>201</v>
      </c>
      <c r="E44" s="18" t="s">
        <v>197</v>
      </c>
      <c r="F44" s="18" t="s">
        <v>315</v>
      </c>
      <c r="G44" s="18" t="s">
        <v>178</v>
      </c>
      <c r="H44" s="18" t="s">
        <v>188</v>
      </c>
      <c r="I44" s="18" t="s">
        <v>189</v>
      </c>
      <c r="J44" s="18" t="s">
        <v>190</v>
      </c>
      <c r="K44" s="18" t="s">
        <v>191</v>
      </c>
      <c r="L44" s="18" t="s">
        <v>192</v>
      </c>
      <c r="M44" s="18" t="s">
        <v>193</v>
      </c>
      <c r="N44" s="18" t="s">
        <v>201</v>
      </c>
      <c r="O44" s="18" t="s">
        <v>197</v>
      </c>
      <c r="P44" s="18" t="s">
        <v>178</v>
      </c>
      <c r="Q44" s="18" t="s">
        <v>316</v>
      </c>
      <c r="R44" s="18" t="s">
        <v>226</v>
      </c>
      <c r="S44" s="18" t="s">
        <v>228</v>
      </c>
      <c r="T44" s="283" t="s">
        <v>156</v>
      </c>
      <c r="U44" s="283"/>
      <c r="V44" s="18" t="s">
        <v>149</v>
      </c>
      <c r="W44" s="18" t="s">
        <v>229</v>
      </c>
      <c r="X44" s="18" t="s">
        <v>230</v>
      </c>
    </row>
    <row r="45" spans="3:6" ht="15" customHeight="1">
      <c r="C45" s="21" t="s">
        <v>317</v>
      </c>
      <c r="E45" s="18" t="s">
        <v>318</v>
      </c>
      <c r="F45" s="18" t="s">
        <v>319</v>
      </c>
    </row>
    <row r="46" spans="4:9" ht="15" customHeight="1">
      <c r="D46" s="18" t="s">
        <v>320</v>
      </c>
      <c r="F46" s="18" t="s">
        <v>321</v>
      </c>
      <c r="G46" s="18" t="s">
        <v>322</v>
      </c>
      <c r="H46" s="18" t="s">
        <v>323</v>
      </c>
      <c r="I46" s="18" t="s">
        <v>324</v>
      </c>
    </row>
    <row r="47" spans="5:9" ht="15" customHeight="1">
      <c r="E47" s="21" t="s">
        <v>325</v>
      </c>
      <c r="G47" s="18" t="s">
        <v>321</v>
      </c>
      <c r="H47" s="18" t="s">
        <v>323</v>
      </c>
      <c r="I47" s="18" t="s">
        <v>324</v>
      </c>
    </row>
    <row r="48" spans="7:26" ht="15" customHeight="1">
      <c r="G48" s="18" t="s">
        <v>228</v>
      </c>
      <c r="H48" s="18" t="s">
        <v>326</v>
      </c>
      <c r="I48" s="18" t="s">
        <v>327</v>
      </c>
      <c r="J48" s="18" t="s">
        <v>230</v>
      </c>
      <c r="K48" s="284">
        <v>2</v>
      </c>
      <c r="L48" s="284"/>
      <c r="M48" s="284"/>
      <c r="N48" s="18" t="s">
        <v>255</v>
      </c>
      <c r="R48" s="18" t="s">
        <v>228</v>
      </c>
      <c r="S48" s="18" t="s">
        <v>328</v>
      </c>
      <c r="T48" s="18" t="s">
        <v>326</v>
      </c>
      <c r="U48" s="18" t="s">
        <v>327</v>
      </c>
      <c r="V48" s="18" t="s">
        <v>230</v>
      </c>
      <c r="W48" s="285">
        <v>0</v>
      </c>
      <c r="X48" s="285"/>
      <c r="Y48" s="285"/>
      <c r="Z48" s="18" t="s">
        <v>255</v>
      </c>
    </row>
    <row r="49" ht="6" customHeight="1"/>
    <row r="50" spans="5:16" ht="15" customHeight="1">
      <c r="E50" s="21" t="s">
        <v>329</v>
      </c>
      <c r="G50" s="18" t="s">
        <v>322</v>
      </c>
      <c r="H50" s="18" t="s">
        <v>323</v>
      </c>
      <c r="I50" s="18" t="s">
        <v>324</v>
      </c>
      <c r="J50" s="18" t="s">
        <v>228</v>
      </c>
      <c r="K50" s="18" t="s">
        <v>330</v>
      </c>
      <c r="L50" s="18" t="s">
        <v>189</v>
      </c>
      <c r="M50" s="18" t="s">
        <v>331</v>
      </c>
      <c r="N50" s="18" t="s">
        <v>332</v>
      </c>
      <c r="O50" s="18" t="s">
        <v>333</v>
      </c>
      <c r="P50" s="18" t="s">
        <v>230</v>
      </c>
    </row>
    <row r="51" spans="6:37" ht="15" customHeight="1">
      <c r="F51" s="286" t="s">
        <v>334</v>
      </c>
      <c r="G51" s="286"/>
      <c r="H51" s="286"/>
      <c r="I51" s="286"/>
      <c r="J51" s="286"/>
      <c r="K51" s="286"/>
      <c r="L51" s="286"/>
      <c r="M51" s="286"/>
      <c r="N51" s="165" t="s">
        <v>335</v>
      </c>
      <c r="O51" s="165"/>
      <c r="P51" s="165"/>
      <c r="Q51" s="165"/>
      <c r="R51" s="165"/>
      <c r="S51" s="165"/>
      <c r="T51" s="165"/>
      <c r="U51" s="165"/>
      <c r="V51" s="165"/>
      <c r="W51" s="165"/>
      <c r="X51" s="165"/>
      <c r="Y51" s="165"/>
      <c r="Z51" s="165"/>
      <c r="AA51" s="165"/>
      <c r="AB51" s="165"/>
      <c r="AC51" s="165"/>
      <c r="AD51" s="165"/>
      <c r="AE51" s="165"/>
      <c r="AF51" s="165" t="s">
        <v>336</v>
      </c>
      <c r="AG51" s="165"/>
      <c r="AH51" s="165"/>
      <c r="AI51" s="165"/>
      <c r="AJ51" s="165"/>
      <c r="AK51" s="165"/>
    </row>
    <row r="52" spans="6:37" ht="30" customHeight="1">
      <c r="F52" s="286"/>
      <c r="G52" s="286"/>
      <c r="H52" s="286"/>
      <c r="I52" s="286"/>
      <c r="J52" s="286"/>
      <c r="K52" s="286"/>
      <c r="L52" s="286"/>
      <c r="M52" s="286"/>
      <c r="N52" s="287" t="s">
        <v>337</v>
      </c>
      <c r="O52" s="288"/>
      <c r="P52" s="288"/>
      <c r="Q52" s="288"/>
      <c r="R52" s="288"/>
      <c r="S52" s="289"/>
      <c r="T52" s="165" t="s">
        <v>338</v>
      </c>
      <c r="U52" s="165"/>
      <c r="V52" s="165"/>
      <c r="W52" s="165"/>
      <c r="X52" s="165"/>
      <c r="Y52" s="165"/>
      <c r="Z52" s="165" t="s">
        <v>218</v>
      </c>
      <c r="AA52" s="165"/>
      <c r="AB52" s="165"/>
      <c r="AC52" s="165"/>
      <c r="AD52" s="165"/>
      <c r="AE52" s="165"/>
      <c r="AF52" s="165"/>
      <c r="AG52" s="165"/>
      <c r="AH52" s="165"/>
      <c r="AI52" s="165"/>
      <c r="AJ52" s="165"/>
      <c r="AK52" s="165"/>
    </row>
    <row r="53" spans="6:37" ht="15" customHeight="1">
      <c r="F53" s="280" t="s">
        <v>339</v>
      </c>
      <c r="G53" s="280"/>
      <c r="H53" s="280"/>
      <c r="I53" s="280"/>
      <c r="J53" s="280"/>
      <c r="K53" s="280"/>
      <c r="L53" s="280"/>
      <c r="M53" s="280"/>
      <c r="N53" s="27"/>
      <c r="O53" s="281">
        <v>8</v>
      </c>
      <c r="P53" s="281"/>
      <c r="Q53" s="281"/>
      <c r="R53" s="28" t="s">
        <v>340</v>
      </c>
      <c r="S53" s="29"/>
      <c r="T53" s="27"/>
      <c r="U53" s="281">
        <v>1</v>
      </c>
      <c r="V53" s="281"/>
      <c r="W53" s="281"/>
      <c r="X53" s="28" t="s">
        <v>340</v>
      </c>
      <c r="Y53" s="29"/>
      <c r="Z53" s="27"/>
      <c r="AA53" s="278">
        <f>+IF((O53+U53)=0,"",O53+U53)</f>
        <v>9</v>
      </c>
      <c r="AB53" s="278"/>
      <c r="AC53" s="278"/>
      <c r="AD53" s="28" t="s">
        <v>340</v>
      </c>
      <c r="AE53" s="29"/>
      <c r="AF53" s="27"/>
      <c r="AG53" s="281">
        <v>1</v>
      </c>
      <c r="AH53" s="281"/>
      <c r="AI53" s="281"/>
      <c r="AJ53" s="28" t="s">
        <v>340</v>
      </c>
      <c r="AK53" s="29"/>
    </row>
    <row r="54" spans="6:37" ht="15" customHeight="1">
      <c r="F54" s="282" t="s">
        <v>341</v>
      </c>
      <c r="G54" s="282"/>
      <c r="H54" s="282"/>
      <c r="I54" s="282"/>
      <c r="J54" s="282"/>
      <c r="K54" s="282"/>
      <c r="L54" s="282"/>
      <c r="M54" s="282"/>
      <c r="N54" s="30" t="s">
        <v>228</v>
      </c>
      <c r="O54" s="277">
        <v>8</v>
      </c>
      <c r="P54" s="277"/>
      <c r="Q54" s="277"/>
      <c r="R54" s="31" t="s">
        <v>340</v>
      </c>
      <c r="S54" s="32" t="s">
        <v>230</v>
      </c>
      <c r="T54" s="30" t="s">
        <v>228</v>
      </c>
      <c r="U54" s="277">
        <v>1</v>
      </c>
      <c r="V54" s="277"/>
      <c r="W54" s="277"/>
      <c r="X54" s="31" t="s">
        <v>340</v>
      </c>
      <c r="Y54" s="32" t="s">
        <v>230</v>
      </c>
      <c r="Z54" s="30" t="s">
        <v>228</v>
      </c>
      <c r="AA54" s="275">
        <f>+IF((O54+U54)=0,"",O54+U54)</f>
        <v>9</v>
      </c>
      <c r="AB54" s="275"/>
      <c r="AC54" s="275"/>
      <c r="AD54" s="31" t="s">
        <v>340</v>
      </c>
      <c r="AE54" s="32" t="s">
        <v>230</v>
      </c>
      <c r="AF54" s="30" t="s">
        <v>228</v>
      </c>
      <c r="AG54" s="277">
        <v>1</v>
      </c>
      <c r="AH54" s="277"/>
      <c r="AI54" s="277"/>
      <c r="AJ54" s="31" t="s">
        <v>340</v>
      </c>
      <c r="AK54" s="32" t="s">
        <v>230</v>
      </c>
    </row>
    <row r="55" spans="6:37" ht="15" customHeight="1">
      <c r="F55" s="276" t="s">
        <v>342</v>
      </c>
      <c r="G55" s="276"/>
      <c r="H55" s="276"/>
      <c r="I55" s="276"/>
      <c r="J55" s="276"/>
      <c r="K55" s="276"/>
      <c r="L55" s="276"/>
      <c r="M55" s="276"/>
      <c r="N55" s="33"/>
      <c r="O55" s="277">
        <v>2</v>
      </c>
      <c r="P55" s="277"/>
      <c r="Q55" s="277"/>
      <c r="R55" s="34" t="s">
        <v>340</v>
      </c>
      <c r="S55" s="35"/>
      <c r="T55" s="33"/>
      <c r="U55" s="277"/>
      <c r="V55" s="277"/>
      <c r="W55" s="277"/>
      <c r="X55" s="34" t="s">
        <v>340</v>
      </c>
      <c r="Y55" s="35"/>
      <c r="Z55" s="33"/>
      <c r="AA55" s="278">
        <f>+IF((O55+U55)=0,"",O55+U55)</f>
        <v>2</v>
      </c>
      <c r="AB55" s="278"/>
      <c r="AC55" s="278"/>
      <c r="AD55" s="34" t="s">
        <v>340</v>
      </c>
      <c r="AE55" s="35"/>
      <c r="AF55" s="33"/>
      <c r="AG55" s="277"/>
      <c r="AH55" s="277"/>
      <c r="AI55" s="277"/>
      <c r="AJ55" s="34" t="s">
        <v>340</v>
      </c>
      <c r="AK55" s="35"/>
    </row>
    <row r="56" spans="6:37" ht="15" customHeight="1">
      <c r="F56" s="276" t="s">
        <v>343</v>
      </c>
      <c r="G56" s="276"/>
      <c r="H56" s="276"/>
      <c r="I56" s="276"/>
      <c r="J56" s="276"/>
      <c r="K56" s="276"/>
      <c r="L56" s="276"/>
      <c r="M56" s="276"/>
      <c r="N56" s="33"/>
      <c r="O56" s="277"/>
      <c r="P56" s="277"/>
      <c r="Q56" s="277"/>
      <c r="R56" s="34" t="s">
        <v>340</v>
      </c>
      <c r="S56" s="35"/>
      <c r="T56" s="33"/>
      <c r="U56" s="277"/>
      <c r="V56" s="277"/>
      <c r="W56" s="277"/>
      <c r="X56" s="34" t="s">
        <v>340</v>
      </c>
      <c r="Y56" s="35"/>
      <c r="Z56" s="33"/>
      <c r="AA56" s="279">
        <f>+IF((O56+U56)=0,"",O56+U56)</f>
      </c>
      <c r="AB56" s="279"/>
      <c r="AC56" s="279"/>
      <c r="AD56" s="34" t="s">
        <v>340</v>
      </c>
      <c r="AE56" s="35"/>
      <c r="AF56" s="33"/>
      <c r="AG56" s="277"/>
      <c r="AH56" s="277"/>
      <c r="AI56" s="277"/>
      <c r="AJ56" s="34" t="s">
        <v>340</v>
      </c>
      <c r="AK56" s="35"/>
    </row>
    <row r="57" spans="6:37" ht="15" customHeight="1">
      <c r="F57" s="272" t="s">
        <v>344</v>
      </c>
      <c r="G57" s="273"/>
      <c r="H57" s="273"/>
      <c r="I57" s="273"/>
      <c r="J57" s="273"/>
      <c r="K57" s="273"/>
      <c r="L57" s="273"/>
      <c r="M57" s="274"/>
      <c r="N57" s="33"/>
      <c r="O57" s="275">
        <f>+IF((O53+O55+O56)=0,"",O53+O55+O56)</f>
        <v>10</v>
      </c>
      <c r="P57" s="275"/>
      <c r="Q57" s="275"/>
      <c r="R57" s="34" t="s">
        <v>340</v>
      </c>
      <c r="S57" s="35"/>
      <c r="T57" s="33"/>
      <c r="U57" s="275">
        <f>+IF((U53+U55+U56)=0,"",U53+U55+U56)</f>
        <v>1</v>
      </c>
      <c r="V57" s="275"/>
      <c r="W57" s="275"/>
      <c r="X57" s="34" t="s">
        <v>340</v>
      </c>
      <c r="Y57" s="35"/>
      <c r="Z57" s="33"/>
      <c r="AA57" s="275">
        <f>+IF(SUM(O57,U57)=0,"",SUM(O57,U57))</f>
        <v>11</v>
      </c>
      <c r="AB57" s="275"/>
      <c r="AC57" s="275"/>
      <c r="AD57" s="34" t="s">
        <v>340</v>
      </c>
      <c r="AE57" s="35"/>
      <c r="AF57" s="33"/>
      <c r="AG57" s="275">
        <f>+IF((AG53+AG55+AG56)=0,"",AG53+AG55+AG56)</f>
        <v>1</v>
      </c>
      <c r="AH57" s="275"/>
      <c r="AI57" s="275"/>
      <c r="AJ57" s="34" t="s">
        <v>340</v>
      </c>
      <c r="AK57" s="35"/>
    </row>
    <row r="58" spans="2:37" s="25" customFormat="1" ht="25.5" customHeight="1">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row>
    <row r="59" spans="2:37" s="25" customFormat="1" ht="15" customHeight="1">
      <c r="B59" s="21" t="s">
        <v>354</v>
      </c>
      <c r="C59" s="18"/>
      <c r="D59" s="18" t="s">
        <v>330</v>
      </c>
      <c r="E59" s="18" t="s">
        <v>189</v>
      </c>
      <c r="F59" s="18" t="s">
        <v>190</v>
      </c>
      <c r="G59" s="18" t="s">
        <v>191</v>
      </c>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row>
    <row r="60" spans="2:37" s="25" customFormat="1" ht="15" customHeight="1">
      <c r="B60" s="18"/>
      <c r="C60" s="18" t="s">
        <v>320</v>
      </c>
      <c r="D60" s="18"/>
      <c r="E60" s="18" t="s">
        <v>330</v>
      </c>
      <c r="F60" s="18" t="s">
        <v>189</v>
      </c>
      <c r="G60" s="18" t="s">
        <v>190</v>
      </c>
      <c r="H60" s="18" t="s">
        <v>191</v>
      </c>
      <c r="I60" s="18" t="s">
        <v>204</v>
      </c>
      <c r="J60" s="18" t="s">
        <v>355</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2:37" s="25" customFormat="1" ht="15" customHeight="1">
      <c r="B61" s="18"/>
      <c r="C61" s="18"/>
      <c r="D61" s="23" t="s">
        <v>325</v>
      </c>
      <c r="E61" s="18"/>
      <c r="F61" s="18" t="s">
        <v>330</v>
      </c>
      <c r="G61" s="18" t="s">
        <v>189</v>
      </c>
      <c r="H61" s="18" t="s">
        <v>190</v>
      </c>
      <c r="I61" s="18" t="s">
        <v>191</v>
      </c>
      <c r="J61" s="18" t="s">
        <v>259</v>
      </c>
      <c r="K61" s="18" t="s">
        <v>178</v>
      </c>
      <c r="L61" s="18" t="s">
        <v>356</v>
      </c>
      <c r="M61" s="18" t="s">
        <v>357</v>
      </c>
      <c r="N61" s="18"/>
      <c r="O61" s="18"/>
      <c r="P61" s="18"/>
      <c r="Q61" s="18"/>
      <c r="R61" s="18"/>
      <c r="S61" s="18"/>
      <c r="T61" s="18"/>
      <c r="U61" s="18"/>
      <c r="V61" s="18"/>
      <c r="W61" s="18"/>
      <c r="X61" s="18"/>
      <c r="Y61" s="18"/>
      <c r="Z61" s="18"/>
      <c r="AA61" s="18"/>
      <c r="AB61" s="18"/>
      <c r="AC61" s="18"/>
      <c r="AD61" s="18"/>
      <c r="AE61" s="18"/>
      <c r="AF61" s="18"/>
      <c r="AG61" s="18"/>
      <c r="AH61" s="18"/>
      <c r="AI61" s="18"/>
      <c r="AJ61" s="18"/>
      <c r="AK61" s="18"/>
    </row>
    <row r="62" spans="2:37" s="25" customFormat="1" ht="15" customHeight="1">
      <c r="B62" s="18"/>
      <c r="C62" s="18"/>
      <c r="D62" s="18"/>
      <c r="F62" s="139" t="s">
        <v>358</v>
      </c>
      <c r="G62" s="140"/>
      <c r="H62" s="140"/>
      <c r="I62" s="140"/>
      <c r="J62" s="140"/>
      <c r="K62" s="140"/>
      <c r="L62" s="140"/>
      <c r="M62" s="140"/>
      <c r="N62" s="141"/>
      <c r="O62" s="139" t="s">
        <v>359</v>
      </c>
      <c r="P62" s="140"/>
      <c r="Q62" s="140"/>
      <c r="R62" s="140"/>
      <c r="S62" s="140"/>
      <c r="T62" s="140"/>
      <c r="U62" s="141"/>
      <c r="V62" s="139" t="s">
        <v>360</v>
      </c>
      <c r="W62" s="140"/>
      <c r="X62" s="140"/>
      <c r="Y62" s="140"/>
      <c r="Z62" s="140"/>
      <c r="AA62" s="140"/>
      <c r="AB62" s="140"/>
      <c r="AC62" s="140"/>
      <c r="AD62" s="140"/>
      <c r="AE62" s="140"/>
      <c r="AF62" s="140"/>
      <c r="AG62" s="140"/>
      <c r="AH62" s="140"/>
      <c r="AI62" s="140"/>
      <c r="AJ62" s="140"/>
      <c r="AK62" s="141"/>
    </row>
    <row r="63" spans="2:37" s="25" customFormat="1" ht="15" customHeight="1">
      <c r="B63" s="18"/>
      <c r="C63" s="18"/>
      <c r="D63" s="18"/>
      <c r="F63" s="154" t="s">
        <v>497</v>
      </c>
      <c r="G63" s="155"/>
      <c r="H63" s="155"/>
      <c r="I63" s="155"/>
      <c r="J63" s="155"/>
      <c r="K63" s="155"/>
      <c r="L63" s="155"/>
      <c r="M63" s="155"/>
      <c r="N63" s="156"/>
      <c r="O63" s="259" t="s">
        <v>498</v>
      </c>
      <c r="P63" s="260"/>
      <c r="Q63" s="260"/>
      <c r="R63" s="260"/>
      <c r="S63" s="260"/>
      <c r="T63" s="260"/>
      <c r="U63" s="261"/>
      <c r="V63" s="27" t="s">
        <v>321</v>
      </c>
      <c r="W63" s="36" t="s">
        <v>322</v>
      </c>
      <c r="X63" s="260" t="s">
        <v>499</v>
      </c>
      <c r="Y63" s="260"/>
      <c r="Z63" s="260"/>
      <c r="AA63" s="260"/>
      <c r="AB63" s="36" t="s">
        <v>260</v>
      </c>
      <c r="AC63" s="36" t="s">
        <v>255</v>
      </c>
      <c r="AD63" s="260" t="s">
        <v>500</v>
      </c>
      <c r="AE63" s="260"/>
      <c r="AF63" s="260"/>
      <c r="AG63" s="260"/>
      <c r="AH63" s="260"/>
      <c r="AI63" s="260"/>
      <c r="AJ63" s="260"/>
      <c r="AK63" s="261"/>
    </row>
    <row r="64" spans="2:37" s="25" customFormat="1" ht="15" customHeight="1">
      <c r="B64" s="18"/>
      <c r="C64" s="18"/>
      <c r="D64" s="18"/>
      <c r="F64" s="154"/>
      <c r="G64" s="155"/>
      <c r="H64" s="155"/>
      <c r="I64" s="155"/>
      <c r="J64" s="155"/>
      <c r="K64" s="155"/>
      <c r="L64" s="155"/>
      <c r="M64" s="155"/>
      <c r="N64" s="156"/>
      <c r="O64" s="259"/>
      <c r="P64" s="260"/>
      <c r="Q64" s="260"/>
      <c r="R64" s="260"/>
      <c r="S64" s="260"/>
      <c r="T64" s="260"/>
      <c r="U64" s="261"/>
      <c r="V64" s="27" t="s">
        <v>321</v>
      </c>
      <c r="W64" s="36" t="s">
        <v>322</v>
      </c>
      <c r="X64" s="260"/>
      <c r="Y64" s="260"/>
      <c r="Z64" s="260"/>
      <c r="AA64" s="260"/>
      <c r="AB64" s="36" t="s">
        <v>260</v>
      </c>
      <c r="AC64" s="36" t="s">
        <v>255</v>
      </c>
      <c r="AD64" s="260"/>
      <c r="AE64" s="260"/>
      <c r="AF64" s="260"/>
      <c r="AG64" s="260"/>
      <c r="AH64" s="260"/>
      <c r="AI64" s="260"/>
      <c r="AJ64" s="260"/>
      <c r="AK64" s="261"/>
    </row>
    <row r="65" spans="2:37" s="25" customFormat="1" ht="15" customHeight="1">
      <c r="B65" s="18"/>
      <c r="C65" s="18"/>
      <c r="D65" s="18"/>
      <c r="F65" s="154"/>
      <c r="G65" s="155"/>
      <c r="H65" s="155"/>
      <c r="I65" s="155"/>
      <c r="J65" s="155"/>
      <c r="K65" s="155"/>
      <c r="L65" s="155"/>
      <c r="M65" s="155"/>
      <c r="N65" s="156"/>
      <c r="O65" s="259"/>
      <c r="P65" s="260"/>
      <c r="Q65" s="260"/>
      <c r="R65" s="260"/>
      <c r="S65" s="260"/>
      <c r="T65" s="260"/>
      <c r="U65" s="261"/>
      <c r="V65" s="27" t="s">
        <v>321</v>
      </c>
      <c r="W65" s="36" t="s">
        <v>322</v>
      </c>
      <c r="X65" s="260"/>
      <c r="Y65" s="260"/>
      <c r="Z65" s="260"/>
      <c r="AA65" s="260"/>
      <c r="AB65" s="36" t="s">
        <v>260</v>
      </c>
      <c r="AC65" s="36" t="s">
        <v>255</v>
      </c>
      <c r="AD65" s="260"/>
      <c r="AE65" s="260"/>
      <c r="AF65" s="260"/>
      <c r="AG65" s="260"/>
      <c r="AH65" s="260"/>
      <c r="AI65" s="260"/>
      <c r="AJ65" s="260"/>
      <c r="AK65" s="261"/>
    </row>
    <row r="66" spans="2:37" s="25" customFormat="1" ht="15" customHeight="1">
      <c r="B66" s="18"/>
      <c r="C66" s="18"/>
      <c r="D66" s="18"/>
      <c r="F66" s="154"/>
      <c r="G66" s="155"/>
      <c r="H66" s="155"/>
      <c r="I66" s="155"/>
      <c r="J66" s="155"/>
      <c r="K66" s="155"/>
      <c r="L66" s="155"/>
      <c r="M66" s="155"/>
      <c r="N66" s="156"/>
      <c r="O66" s="259"/>
      <c r="P66" s="260"/>
      <c r="Q66" s="260"/>
      <c r="R66" s="260"/>
      <c r="S66" s="260"/>
      <c r="T66" s="260"/>
      <c r="U66" s="261"/>
      <c r="V66" s="27" t="s">
        <v>321</v>
      </c>
      <c r="W66" s="36" t="s">
        <v>322</v>
      </c>
      <c r="X66" s="260"/>
      <c r="Y66" s="260"/>
      <c r="Z66" s="260"/>
      <c r="AA66" s="260"/>
      <c r="AB66" s="36" t="s">
        <v>260</v>
      </c>
      <c r="AC66" s="36" t="s">
        <v>255</v>
      </c>
      <c r="AD66" s="260"/>
      <c r="AE66" s="260"/>
      <c r="AF66" s="260"/>
      <c r="AG66" s="260"/>
      <c r="AH66" s="260"/>
      <c r="AI66" s="260"/>
      <c r="AJ66" s="260"/>
      <c r="AK66" s="261"/>
    </row>
    <row r="67" spans="2:37" s="25" customFormat="1" ht="15" customHeight="1">
      <c r="B67" s="18"/>
      <c r="C67" s="18"/>
      <c r="D67" s="18"/>
      <c r="F67" s="154"/>
      <c r="G67" s="155"/>
      <c r="H67" s="155"/>
      <c r="I67" s="155"/>
      <c r="J67" s="155"/>
      <c r="K67" s="155"/>
      <c r="L67" s="155"/>
      <c r="M67" s="155"/>
      <c r="N67" s="156"/>
      <c r="O67" s="259"/>
      <c r="P67" s="260"/>
      <c r="Q67" s="260"/>
      <c r="R67" s="260"/>
      <c r="S67" s="260"/>
      <c r="T67" s="260"/>
      <c r="U67" s="261"/>
      <c r="V67" s="33" t="s">
        <v>321</v>
      </c>
      <c r="W67" s="37" t="s">
        <v>322</v>
      </c>
      <c r="X67" s="260"/>
      <c r="Y67" s="260"/>
      <c r="Z67" s="260"/>
      <c r="AA67" s="260"/>
      <c r="AB67" s="37" t="s">
        <v>260</v>
      </c>
      <c r="AC67" s="37" t="s">
        <v>255</v>
      </c>
      <c r="AD67" s="260"/>
      <c r="AE67" s="260"/>
      <c r="AF67" s="260"/>
      <c r="AG67" s="260"/>
      <c r="AH67" s="260"/>
      <c r="AI67" s="260"/>
      <c r="AJ67" s="260"/>
      <c r="AK67" s="261"/>
    </row>
    <row r="68" spans="2:37" s="25" customFormat="1" ht="21" customHeight="1">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5:17" ht="15" customHeight="1">
      <c r="E69" s="23" t="s">
        <v>329</v>
      </c>
      <c r="G69" s="18" t="s">
        <v>330</v>
      </c>
      <c r="H69" s="18" t="s">
        <v>189</v>
      </c>
      <c r="I69" s="18" t="s">
        <v>206</v>
      </c>
      <c r="J69" s="18" t="s">
        <v>362</v>
      </c>
      <c r="K69" s="18" t="s">
        <v>235</v>
      </c>
      <c r="L69" s="18" t="s">
        <v>208</v>
      </c>
      <c r="M69" s="18" t="s">
        <v>363</v>
      </c>
      <c r="N69" s="18" t="s">
        <v>364</v>
      </c>
      <c r="O69" s="18" t="s">
        <v>178</v>
      </c>
      <c r="P69" s="18" t="s">
        <v>365</v>
      </c>
      <c r="Q69" s="18" t="s">
        <v>366</v>
      </c>
    </row>
    <row r="70" spans="6:37" ht="15" customHeight="1">
      <c r="F70" s="165" t="s">
        <v>358</v>
      </c>
      <c r="G70" s="165"/>
      <c r="H70" s="165"/>
      <c r="I70" s="165"/>
      <c r="J70" s="165"/>
      <c r="K70" s="165"/>
      <c r="L70" s="165"/>
      <c r="M70" s="165"/>
      <c r="N70" s="165"/>
      <c r="O70" s="165" t="s">
        <v>367</v>
      </c>
      <c r="P70" s="165"/>
      <c r="Q70" s="165"/>
      <c r="R70" s="165"/>
      <c r="S70" s="165"/>
      <c r="T70" s="165"/>
      <c r="U70" s="165"/>
      <c r="V70" s="165" t="s">
        <v>368</v>
      </c>
      <c r="W70" s="165"/>
      <c r="X70" s="165"/>
      <c r="Y70" s="165"/>
      <c r="Z70" s="165"/>
      <c r="AA70" s="165"/>
      <c r="AB70" s="165"/>
      <c r="AC70" s="165"/>
      <c r="AD70" s="165"/>
      <c r="AE70" s="165"/>
      <c r="AF70" s="165"/>
      <c r="AG70" s="165"/>
      <c r="AH70" s="165"/>
      <c r="AI70" s="165"/>
      <c r="AJ70" s="165"/>
      <c r="AK70" s="165"/>
    </row>
    <row r="71" spans="6:37" ht="15" customHeight="1">
      <c r="F71" s="154" t="s">
        <v>497</v>
      </c>
      <c r="G71" s="155"/>
      <c r="H71" s="155"/>
      <c r="I71" s="155"/>
      <c r="J71" s="155"/>
      <c r="K71" s="155"/>
      <c r="L71" s="155"/>
      <c r="M71" s="155"/>
      <c r="N71" s="156"/>
      <c r="O71" s="256" t="s">
        <v>498</v>
      </c>
      <c r="P71" s="257"/>
      <c r="Q71" s="257"/>
      <c r="R71" s="257"/>
      <c r="S71" s="257"/>
      <c r="T71" s="257"/>
      <c r="U71" s="258"/>
      <c r="V71" s="139" t="s">
        <v>369</v>
      </c>
      <c r="W71" s="140"/>
      <c r="X71" s="140"/>
      <c r="Y71" s="140"/>
      <c r="Z71" s="140"/>
      <c r="AA71" s="140"/>
      <c r="AB71" s="140"/>
      <c r="AC71" s="140"/>
      <c r="AD71" s="140"/>
      <c r="AE71" s="140"/>
      <c r="AF71" s="140"/>
      <c r="AG71" s="140"/>
      <c r="AH71" s="140"/>
      <c r="AI71" s="140"/>
      <c r="AJ71" s="140"/>
      <c r="AK71" s="141"/>
    </row>
    <row r="72" spans="6:37" ht="15" customHeight="1">
      <c r="F72" s="157"/>
      <c r="G72" s="157"/>
      <c r="H72" s="157"/>
      <c r="I72" s="157"/>
      <c r="J72" s="157"/>
      <c r="K72" s="157"/>
      <c r="L72" s="157"/>
      <c r="M72" s="157"/>
      <c r="N72" s="157"/>
      <c r="O72" s="256"/>
      <c r="P72" s="257"/>
      <c r="Q72" s="257"/>
      <c r="R72" s="257"/>
      <c r="S72" s="257"/>
      <c r="T72" s="257"/>
      <c r="U72" s="258"/>
      <c r="V72" s="139" t="s">
        <v>369</v>
      </c>
      <c r="W72" s="140"/>
      <c r="X72" s="140"/>
      <c r="Y72" s="140"/>
      <c r="Z72" s="140"/>
      <c r="AA72" s="140"/>
      <c r="AB72" s="140"/>
      <c r="AC72" s="140"/>
      <c r="AD72" s="140"/>
      <c r="AE72" s="140"/>
      <c r="AF72" s="140"/>
      <c r="AG72" s="140"/>
      <c r="AH72" s="140"/>
      <c r="AI72" s="140"/>
      <c r="AJ72" s="140"/>
      <c r="AK72" s="141"/>
    </row>
    <row r="73" spans="6:37" ht="15" customHeight="1">
      <c r="F73" s="157"/>
      <c r="G73" s="157"/>
      <c r="H73" s="157"/>
      <c r="I73" s="157"/>
      <c r="J73" s="157"/>
      <c r="K73" s="157"/>
      <c r="L73" s="157"/>
      <c r="M73" s="157"/>
      <c r="N73" s="157"/>
      <c r="O73" s="256"/>
      <c r="P73" s="257"/>
      <c r="Q73" s="257"/>
      <c r="R73" s="257"/>
      <c r="S73" s="257"/>
      <c r="T73" s="257"/>
      <c r="U73" s="258"/>
      <c r="V73" s="139" t="s">
        <v>369</v>
      </c>
      <c r="W73" s="140"/>
      <c r="X73" s="140"/>
      <c r="Y73" s="140"/>
      <c r="Z73" s="140"/>
      <c r="AA73" s="140"/>
      <c r="AB73" s="140"/>
      <c r="AC73" s="140"/>
      <c r="AD73" s="140"/>
      <c r="AE73" s="140"/>
      <c r="AF73" s="140"/>
      <c r="AG73" s="140"/>
      <c r="AH73" s="140"/>
      <c r="AI73" s="140"/>
      <c r="AJ73" s="140"/>
      <c r="AK73" s="141"/>
    </row>
    <row r="74" spans="6:37" ht="15" customHeight="1">
      <c r="F74" s="157"/>
      <c r="G74" s="157"/>
      <c r="H74" s="157"/>
      <c r="I74" s="157"/>
      <c r="J74" s="157"/>
      <c r="K74" s="157"/>
      <c r="L74" s="157"/>
      <c r="M74" s="157"/>
      <c r="N74" s="157"/>
      <c r="O74" s="256"/>
      <c r="P74" s="257"/>
      <c r="Q74" s="257"/>
      <c r="R74" s="257"/>
      <c r="S74" s="257"/>
      <c r="T74" s="257"/>
      <c r="U74" s="258"/>
      <c r="V74" s="139" t="s">
        <v>369</v>
      </c>
      <c r="W74" s="140"/>
      <c r="X74" s="140"/>
      <c r="Y74" s="140"/>
      <c r="Z74" s="140"/>
      <c r="AA74" s="140"/>
      <c r="AB74" s="140"/>
      <c r="AC74" s="140"/>
      <c r="AD74" s="140"/>
      <c r="AE74" s="140"/>
      <c r="AF74" s="140"/>
      <c r="AG74" s="140"/>
      <c r="AH74" s="140"/>
      <c r="AI74" s="140"/>
      <c r="AJ74" s="140"/>
      <c r="AK74" s="141"/>
    </row>
    <row r="75" spans="6:37" ht="15" customHeight="1">
      <c r="F75" s="157"/>
      <c r="G75" s="157"/>
      <c r="H75" s="157"/>
      <c r="I75" s="157"/>
      <c r="J75" s="157"/>
      <c r="K75" s="157"/>
      <c r="L75" s="157"/>
      <c r="M75" s="157"/>
      <c r="N75" s="157"/>
      <c r="O75" s="259"/>
      <c r="P75" s="260"/>
      <c r="Q75" s="260"/>
      <c r="R75" s="260"/>
      <c r="S75" s="260"/>
      <c r="T75" s="260"/>
      <c r="U75" s="261"/>
      <c r="V75" s="139" t="s">
        <v>369</v>
      </c>
      <c r="W75" s="140"/>
      <c r="X75" s="140"/>
      <c r="Y75" s="140"/>
      <c r="Z75" s="140"/>
      <c r="AA75" s="140"/>
      <c r="AB75" s="140"/>
      <c r="AC75" s="140"/>
      <c r="AD75" s="140"/>
      <c r="AE75" s="140"/>
      <c r="AF75" s="140"/>
      <c r="AG75" s="140"/>
      <c r="AH75" s="140"/>
      <c r="AI75" s="140"/>
      <c r="AJ75" s="140"/>
      <c r="AK75" s="141"/>
    </row>
    <row r="76" spans="6:37" ht="15" customHeight="1">
      <c r="F76" s="251"/>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row>
    <row r="77" ht="17.25" customHeight="1"/>
    <row r="78" spans="5:20" ht="15" customHeight="1">
      <c r="E78" s="23" t="s">
        <v>370</v>
      </c>
      <c r="G78" s="18" t="s">
        <v>371</v>
      </c>
      <c r="H78" s="18" t="s">
        <v>372</v>
      </c>
      <c r="I78" s="18" t="s">
        <v>352</v>
      </c>
      <c r="J78" s="18" t="s">
        <v>373</v>
      </c>
      <c r="K78" s="18" t="s">
        <v>374</v>
      </c>
      <c r="L78" s="18" t="s">
        <v>375</v>
      </c>
      <c r="M78" s="18" t="s">
        <v>376</v>
      </c>
      <c r="N78" s="18" t="s">
        <v>377</v>
      </c>
      <c r="O78" s="18" t="s">
        <v>378</v>
      </c>
      <c r="P78" s="18" t="s">
        <v>178</v>
      </c>
      <c r="Q78" s="18" t="s">
        <v>379</v>
      </c>
      <c r="R78" s="18" t="s">
        <v>380</v>
      </c>
      <c r="S78" s="18" t="s">
        <v>226</v>
      </c>
      <c r="T78" s="18" t="s">
        <v>227</v>
      </c>
    </row>
    <row r="79" spans="6:37" ht="15" customHeight="1">
      <c r="F79" s="165" t="s">
        <v>381</v>
      </c>
      <c r="G79" s="165"/>
      <c r="H79" s="165"/>
      <c r="I79" s="165"/>
      <c r="J79" s="165"/>
      <c r="K79" s="165"/>
      <c r="L79" s="165"/>
      <c r="M79" s="165"/>
      <c r="N79" s="165"/>
      <c r="O79" s="241" t="s">
        <v>382</v>
      </c>
      <c r="P79" s="242"/>
      <c r="Q79" s="242"/>
      <c r="R79" s="242"/>
      <c r="S79" s="242"/>
      <c r="T79" s="242"/>
      <c r="U79" s="243"/>
      <c r="V79" s="241" t="s">
        <v>383</v>
      </c>
      <c r="W79" s="242"/>
      <c r="X79" s="242"/>
      <c r="Y79" s="242"/>
      <c r="Z79" s="242"/>
      <c r="AA79" s="242"/>
      <c r="AB79" s="242"/>
      <c r="AC79" s="242"/>
      <c r="AD79" s="242"/>
      <c r="AE79" s="242"/>
      <c r="AF79" s="242"/>
      <c r="AG79" s="242"/>
      <c r="AH79" s="242"/>
      <c r="AI79" s="242"/>
      <c r="AJ79" s="242"/>
      <c r="AK79" s="243"/>
    </row>
    <row r="80" spans="6:37" ht="15" customHeight="1">
      <c r="F80" s="165"/>
      <c r="G80" s="165"/>
      <c r="H80" s="165"/>
      <c r="I80" s="165"/>
      <c r="J80" s="165"/>
      <c r="K80" s="165"/>
      <c r="L80" s="165"/>
      <c r="M80" s="165"/>
      <c r="N80" s="165"/>
      <c r="O80" s="253" t="s">
        <v>384</v>
      </c>
      <c r="P80" s="253"/>
      <c r="Q80" s="253"/>
      <c r="R80" s="253"/>
      <c r="S80" s="253"/>
      <c r="T80" s="253"/>
      <c r="U80" s="253"/>
      <c r="V80" s="244"/>
      <c r="W80" s="245"/>
      <c r="X80" s="245"/>
      <c r="Y80" s="245"/>
      <c r="Z80" s="245"/>
      <c r="AA80" s="245"/>
      <c r="AB80" s="245"/>
      <c r="AC80" s="245"/>
      <c r="AD80" s="245"/>
      <c r="AE80" s="245"/>
      <c r="AF80" s="245"/>
      <c r="AG80" s="245"/>
      <c r="AH80" s="245"/>
      <c r="AI80" s="245"/>
      <c r="AJ80" s="245"/>
      <c r="AK80" s="246"/>
    </row>
    <row r="81" spans="6:37" ht="15" customHeight="1">
      <c r="F81" s="254" t="s">
        <v>385</v>
      </c>
      <c r="G81" s="254"/>
      <c r="H81" s="254"/>
      <c r="I81" s="254"/>
      <c r="J81" s="254"/>
      <c r="K81" s="254"/>
      <c r="L81" s="254"/>
      <c r="M81" s="254"/>
      <c r="N81" s="254"/>
      <c r="O81" s="247">
        <v>10</v>
      </c>
      <c r="P81" s="248"/>
      <c r="Q81" s="248"/>
      <c r="R81" s="248"/>
      <c r="S81" s="248"/>
      <c r="T81" s="38" t="s">
        <v>340</v>
      </c>
      <c r="U81" s="39"/>
      <c r="V81" s="40"/>
      <c r="W81" s="251" t="s">
        <v>386</v>
      </c>
      <c r="X81" s="251"/>
      <c r="Y81" s="251"/>
      <c r="Z81" s="251"/>
      <c r="AA81" s="251"/>
      <c r="AB81" s="251"/>
      <c r="AC81" s="251"/>
      <c r="AD81" s="251"/>
      <c r="AE81" s="255">
        <v>6</v>
      </c>
      <c r="AF81" s="255"/>
      <c r="AG81" s="255"/>
      <c r="AH81" s="255"/>
      <c r="AI81" s="255"/>
      <c r="AJ81" s="23" t="s">
        <v>387</v>
      </c>
      <c r="AK81" s="41"/>
    </row>
    <row r="82" spans="6:37" ht="15" customHeight="1">
      <c r="F82" s="254" t="s">
        <v>388</v>
      </c>
      <c r="G82" s="254"/>
      <c r="H82" s="254"/>
      <c r="I82" s="254"/>
      <c r="J82" s="254"/>
      <c r="K82" s="254"/>
      <c r="L82" s="254"/>
      <c r="M82" s="254"/>
      <c r="N82" s="254"/>
      <c r="O82" s="247">
        <v>10</v>
      </c>
      <c r="P82" s="248"/>
      <c r="Q82" s="248"/>
      <c r="R82" s="248"/>
      <c r="S82" s="248"/>
      <c r="T82" s="38" t="s">
        <v>340</v>
      </c>
      <c r="U82" s="39"/>
      <c r="V82" s="40"/>
      <c r="W82" s="145" t="s">
        <v>389</v>
      </c>
      <c r="X82" s="145"/>
      <c r="Y82" s="145"/>
      <c r="Z82" s="145"/>
      <c r="AA82" s="145"/>
      <c r="AB82" s="145"/>
      <c r="AC82" s="145"/>
      <c r="AD82" s="145"/>
      <c r="AE82" s="155" t="s">
        <v>400</v>
      </c>
      <c r="AF82" s="155"/>
      <c r="AG82" s="155"/>
      <c r="AH82" s="155"/>
      <c r="AI82" s="155"/>
      <c r="AJ82" s="37"/>
      <c r="AK82" s="41"/>
    </row>
    <row r="83" spans="6:37" ht="15" customHeight="1">
      <c r="F83" s="254" t="s">
        <v>390</v>
      </c>
      <c r="G83" s="254"/>
      <c r="H83" s="254"/>
      <c r="I83" s="254"/>
      <c r="J83" s="254"/>
      <c r="K83" s="254"/>
      <c r="L83" s="254"/>
      <c r="M83" s="254"/>
      <c r="N83" s="254"/>
      <c r="O83" s="247">
        <v>10</v>
      </c>
      <c r="P83" s="248"/>
      <c r="Q83" s="248"/>
      <c r="R83" s="248"/>
      <c r="S83" s="248"/>
      <c r="T83" s="38" t="s">
        <v>340</v>
      </c>
      <c r="U83" s="39"/>
      <c r="V83" s="40"/>
      <c r="W83" s="249" t="s">
        <v>391</v>
      </c>
      <c r="X83" s="249"/>
      <c r="Y83" s="249"/>
      <c r="Z83" s="249"/>
      <c r="AA83" s="249"/>
      <c r="AB83" s="249"/>
      <c r="AC83" s="249"/>
      <c r="AD83" s="249"/>
      <c r="AE83" s="250" t="s">
        <v>501</v>
      </c>
      <c r="AF83" s="250"/>
      <c r="AG83" s="250"/>
      <c r="AH83" s="250"/>
      <c r="AI83" s="250"/>
      <c r="AJ83" s="23"/>
      <c r="AK83" s="41"/>
    </row>
    <row r="84" spans="6:37" ht="15" customHeight="1">
      <c r="F84" s="254" t="s">
        <v>392</v>
      </c>
      <c r="G84" s="254"/>
      <c r="H84" s="254"/>
      <c r="I84" s="254"/>
      <c r="J84" s="254"/>
      <c r="K84" s="254"/>
      <c r="L84" s="254"/>
      <c r="M84" s="254"/>
      <c r="N84" s="254"/>
      <c r="O84" s="247">
        <v>10</v>
      </c>
      <c r="P84" s="248"/>
      <c r="Q84" s="248"/>
      <c r="R84" s="248"/>
      <c r="S84" s="248"/>
      <c r="T84" s="38" t="s">
        <v>340</v>
      </c>
      <c r="U84" s="39"/>
      <c r="V84" s="40"/>
      <c r="W84" s="23"/>
      <c r="X84" s="23"/>
      <c r="Y84" s="23"/>
      <c r="Z84" s="23"/>
      <c r="AA84" s="23"/>
      <c r="AB84" s="23"/>
      <c r="AC84" s="23"/>
      <c r="AD84" s="23"/>
      <c r="AE84" s="23"/>
      <c r="AF84" s="23"/>
      <c r="AG84" s="23"/>
      <c r="AH84" s="23"/>
      <c r="AI84" s="23"/>
      <c r="AJ84" s="23"/>
      <c r="AK84" s="41"/>
    </row>
    <row r="85" spans="6:37" ht="15" customHeight="1">
      <c r="F85" s="254" t="s">
        <v>393</v>
      </c>
      <c r="G85" s="254"/>
      <c r="H85" s="254"/>
      <c r="I85" s="254"/>
      <c r="J85" s="254"/>
      <c r="K85" s="254"/>
      <c r="L85" s="254"/>
      <c r="M85" s="254"/>
      <c r="N85" s="254"/>
      <c r="O85" s="247">
        <v>10</v>
      </c>
      <c r="P85" s="248"/>
      <c r="Q85" s="248"/>
      <c r="R85" s="248"/>
      <c r="S85" s="248"/>
      <c r="T85" s="38" t="s">
        <v>340</v>
      </c>
      <c r="U85" s="39"/>
      <c r="V85" s="42"/>
      <c r="W85" s="43"/>
      <c r="X85" s="43"/>
      <c r="Y85" s="43"/>
      <c r="Z85" s="43"/>
      <c r="AA85" s="43"/>
      <c r="AB85" s="43"/>
      <c r="AC85" s="43"/>
      <c r="AD85" s="43"/>
      <c r="AE85" s="43"/>
      <c r="AF85" s="43"/>
      <c r="AG85" s="43"/>
      <c r="AH85" s="43"/>
      <c r="AI85" s="43"/>
      <c r="AJ85" s="43"/>
      <c r="AK85" s="44"/>
    </row>
    <row r="86" spans="6:37" ht="15" customHeight="1">
      <c r="F86" s="251"/>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row>
    <row r="87" spans="6:37" ht="15" customHeight="1">
      <c r="F87" s="269"/>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row>
    <row r="88" spans="3:8" ht="15" customHeight="1">
      <c r="C88" s="21" t="s">
        <v>395</v>
      </c>
      <c r="E88" s="18" t="s">
        <v>201</v>
      </c>
      <c r="F88" s="18" t="s">
        <v>197</v>
      </c>
      <c r="G88" s="18" t="s">
        <v>263</v>
      </c>
      <c r="H88" s="18" t="s">
        <v>264</v>
      </c>
    </row>
    <row r="89" spans="4:9" ht="15" customHeight="1">
      <c r="D89" s="18" t="s">
        <v>320</v>
      </c>
      <c r="F89" s="18" t="s">
        <v>201</v>
      </c>
      <c r="G89" s="18" t="s">
        <v>197</v>
      </c>
      <c r="H89" s="18" t="s">
        <v>224</v>
      </c>
      <c r="I89" s="18" t="s">
        <v>345</v>
      </c>
    </row>
    <row r="90" spans="6:27" ht="15" customHeight="1">
      <c r="F90" s="18" t="s">
        <v>201</v>
      </c>
      <c r="G90" s="18" t="s">
        <v>197</v>
      </c>
      <c r="H90" s="18" t="s">
        <v>307</v>
      </c>
      <c r="I90" s="18" t="s">
        <v>308</v>
      </c>
      <c r="J90" s="18" t="s">
        <v>228</v>
      </c>
      <c r="K90" s="271">
        <v>43586</v>
      </c>
      <c r="L90" s="271"/>
      <c r="M90" s="271"/>
      <c r="N90" s="271"/>
      <c r="O90" s="271"/>
      <c r="P90" s="271"/>
      <c r="Q90" s="271"/>
      <c r="R90" s="18" t="s">
        <v>302</v>
      </c>
      <c r="S90" s="23" t="s">
        <v>350</v>
      </c>
      <c r="T90" s="271">
        <v>43951</v>
      </c>
      <c r="U90" s="271"/>
      <c r="V90" s="271"/>
      <c r="W90" s="271"/>
      <c r="X90" s="271"/>
      <c r="Y90" s="271"/>
      <c r="Z90" s="271"/>
      <c r="AA90" s="18" t="s">
        <v>230</v>
      </c>
    </row>
    <row r="91" spans="6:37" ht="15" customHeight="1">
      <c r="F91" s="235" t="s">
        <v>396</v>
      </c>
      <c r="G91" s="236"/>
      <c r="H91" s="236"/>
      <c r="I91" s="236"/>
      <c r="J91" s="236"/>
      <c r="K91" s="236"/>
      <c r="L91" s="236"/>
      <c r="M91" s="236"/>
      <c r="N91" s="236"/>
      <c r="O91" s="236"/>
      <c r="P91" s="236"/>
      <c r="Q91" s="236"/>
      <c r="R91" s="237"/>
      <c r="S91" s="241" t="s">
        <v>397</v>
      </c>
      <c r="T91" s="242"/>
      <c r="U91" s="242"/>
      <c r="V91" s="242"/>
      <c r="W91" s="242"/>
      <c r="X91" s="242"/>
      <c r="Y91" s="242"/>
      <c r="Z91" s="242"/>
      <c r="AA91" s="242"/>
      <c r="AB91" s="242"/>
      <c r="AC91" s="242"/>
      <c r="AD91" s="243"/>
      <c r="AE91" s="241" t="s">
        <v>398</v>
      </c>
      <c r="AF91" s="242"/>
      <c r="AG91" s="242"/>
      <c r="AH91" s="242"/>
      <c r="AI91" s="242"/>
      <c r="AJ91" s="242"/>
      <c r="AK91" s="243"/>
    </row>
    <row r="92" spans="6:37" ht="15" customHeight="1">
      <c r="F92" s="238"/>
      <c r="G92" s="239"/>
      <c r="H92" s="239"/>
      <c r="I92" s="239"/>
      <c r="J92" s="239"/>
      <c r="K92" s="239"/>
      <c r="L92" s="239"/>
      <c r="M92" s="239"/>
      <c r="N92" s="239"/>
      <c r="O92" s="239"/>
      <c r="P92" s="239"/>
      <c r="Q92" s="239"/>
      <c r="R92" s="240"/>
      <c r="S92" s="244"/>
      <c r="T92" s="245"/>
      <c r="U92" s="245"/>
      <c r="V92" s="245"/>
      <c r="W92" s="245"/>
      <c r="X92" s="245"/>
      <c r="Y92" s="245"/>
      <c r="Z92" s="245"/>
      <c r="AA92" s="245"/>
      <c r="AB92" s="245"/>
      <c r="AC92" s="245"/>
      <c r="AD92" s="246"/>
      <c r="AE92" s="244" t="s">
        <v>399</v>
      </c>
      <c r="AF92" s="245"/>
      <c r="AG92" s="245"/>
      <c r="AH92" s="245"/>
      <c r="AI92" s="245"/>
      <c r="AJ92" s="245"/>
      <c r="AK92" s="246"/>
    </row>
    <row r="93" spans="6:37" ht="15" customHeight="1">
      <c r="F93" s="193" t="s">
        <v>400</v>
      </c>
      <c r="G93" s="194"/>
      <c r="H93" s="200" t="s">
        <v>401</v>
      </c>
      <c r="I93" s="201"/>
      <c r="J93" s="201"/>
      <c r="K93" s="202"/>
      <c r="L93" s="45"/>
      <c r="M93" s="28" t="s">
        <v>402</v>
      </c>
      <c r="N93" s="28"/>
      <c r="O93" s="28"/>
      <c r="P93" s="28"/>
      <c r="Q93" s="28" t="s">
        <v>347</v>
      </c>
      <c r="R93" s="46"/>
      <c r="S93" s="180">
        <v>4300</v>
      </c>
      <c r="T93" s="181"/>
      <c r="U93" s="181"/>
      <c r="V93" s="181"/>
      <c r="W93" s="234" t="s">
        <v>403</v>
      </c>
      <c r="X93" s="234"/>
      <c r="Y93" s="181"/>
      <c r="Z93" s="181"/>
      <c r="AA93" s="181"/>
      <c r="AB93" s="181"/>
      <c r="AC93" s="222" t="s">
        <v>404</v>
      </c>
      <c r="AD93" s="223"/>
      <c r="AE93" s="218">
        <v>45</v>
      </c>
      <c r="AF93" s="219"/>
      <c r="AG93" s="219"/>
      <c r="AH93" s="219"/>
      <c r="AI93" s="47" t="s">
        <v>405</v>
      </c>
      <c r="AJ93" s="48"/>
      <c r="AK93" s="49"/>
    </row>
    <row r="94" spans="6:37" ht="15" customHeight="1">
      <c r="F94" s="193"/>
      <c r="G94" s="194"/>
      <c r="H94" s="203"/>
      <c r="I94" s="204"/>
      <c r="J94" s="204"/>
      <c r="K94" s="205"/>
      <c r="L94" s="50"/>
      <c r="M94" s="34" t="s">
        <v>308</v>
      </c>
      <c r="N94" s="34"/>
      <c r="O94" s="34"/>
      <c r="P94" s="34"/>
      <c r="Q94" s="34" t="s">
        <v>347</v>
      </c>
      <c r="R94" s="51"/>
      <c r="S94" s="180">
        <v>1700</v>
      </c>
      <c r="T94" s="181"/>
      <c r="U94" s="181"/>
      <c r="V94" s="181"/>
      <c r="W94" s="234" t="s">
        <v>403</v>
      </c>
      <c r="X94" s="234"/>
      <c r="Y94" s="181">
        <v>1700</v>
      </c>
      <c r="Z94" s="181"/>
      <c r="AA94" s="181"/>
      <c r="AB94" s="181"/>
      <c r="AC94" s="222" t="s">
        <v>404</v>
      </c>
      <c r="AD94" s="223"/>
      <c r="AE94" s="218">
        <v>14</v>
      </c>
      <c r="AF94" s="219"/>
      <c r="AG94" s="219"/>
      <c r="AH94" s="219"/>
      <c r="AI94" s="47" t="s">
        <v>405</v>
      </c>
      <c r="AJ94" s="48"/>
      <c r="AK94" s="49"/>
    </row>
    <row r="95" spans="6:37" ht="15" customHeight="1">
      <c r="F95" s="193"/>
      <c r="G95" s="194"/>
      <c r="H95" s="206"/>
      <c r="I95" s="207"/>
      <c r="J95" s="207"/>
      <c r="K95" s="208"/>
      <c r="L95" s="30"/>
      <c r="M95" s="31"/>
      <c r="N95" s="31"/>
      <c r="O95" s="31" t="s">
        <v>218</v>
      </c>
      <c r="P95" s="31"/>
      <c r="Q95" s="31"/>
      <c r="R95" s="32"/>
      <c r="S95" s="175">
        <f>IF(SUM(S93:V94)=0,"",SUM(S93:V94))</f>
        <v>6000</v>
      </c>
      <c r="T95" s="176"/>
      <c r="U95" s="176"/>
      <c r="V95" s="176"/>
      <c r="W95" s="234" t="s">
        <v>403</v>
      </c>
      <c r="X95" s="234"/>
      <c r="Y95" s="176">
        <f>IF(SUM(Y93:AB94)=0,"",SUM(Y93:AB94))</f>
        <v>1700</v>
      </c>
      <c r="Z95" s="176"/>
      <c r="AA95" s="176"/>
      <c r="AB95" s="176"/>
      <c r="AC95" s="222" t="s">
        <v>404</v>
      </c>
      <c r="AD95" s="223"/>
      <c r="AE95" s="224">
        <f>IF(SUM(AE93:AH94)=0,"",SUM(AE93:AH94))</f>
        <v>59</v>
      </c>
      <c r="AF95" s="225"/>
      <c r="AG95" s="225"/>
      <c r="AH95" s="225"/>
      <c r="AI95" s="47" t="s">
        <v>405</v>
      </c>
      <c r="AJ95" s="48"/>
      <c r="AK95" s="49"/>
    </row>
    <row r="96" spans="6:37" ht="15" customHeight="1">
      <c r="F96" s="193"/>
      <c r="G96" s="194"/>
      <c r="H96" s="172" t="s">
        <v>406</v>
      </c>
      <c r="I96" s="173"/>
      <c r="J96" s="173"/>
      <c r="K96" s="174"/>
      <c r="L96" s="40"/>
      <c r="M96" s="18" t="s">
        <v>407</v>
      </c>
      <c r="Q96" s="18" t="s">
        <v>165</v>
      </c>
      <c r="R96" s="52"/>
      <c r="S96" s="180">
        <v>5</v>
      </c>
      <c r="T96" s="181"/>
      <c r="U96" s="181"/>
      <c r="V96" s="181"/>
      <c r="W96" s="234" t="s">
        <v>408</v>
      </c>
      <c r="X96" s="234"/>
      <c r="Y96" s="181"/>
      <c r="Z96" s="181"/>
      <c r="AA96" s="181"/>
      <c r="AB96" s="181"/>
      <c r="AC96" s="222" t="s">
        <v>409</v>
      </c>
      <c r="AD96" s="223"/>
      <c r="AE96" s="218">
        <v>3</v>
      </c>
      <c r="AF96" s="219"/>
      <c r="AG96" s="219"/>
      <c r="AH96" s="219"/>
      <c r="AI96" s="47" t="s">
        <v>405</v>
      </c>
      <c r="AJ96" s="48"/>
      <c r="AK96" s="49"/>
    </row>
    <row r="97" spans="6:37" ht="15" customHeight="1">
      <c r="F97" s="193"/>
      <c r="G97" s="194"/>
      <c r="H97" s="185"/>
      <c r="I97" s="186"/>
      <c r="J97" s="186"/>
      <c r="K97" s="187"/>
      <c r="L97" s="33"/>
      <c r="M97" s="34" t="s">
        <v>410</v>
      </c>
      <c r="N97" s="34"/>
      <c r="O97" s="34" t="s">
        <v>411</v>
      </c>
      <c r="P97" s="34"/>
      <c r="Q97" s="34" t="s">
        <v>299</v>
      </c>
      <c r="R97" s="51"/>
      <c r="S97" s="180">
        <v>120</v>
      </c>
      <c r="T97" s="181"/>
      <c r="U97" s="181"/>
      <c r="V97" s="181"/>
      <c r="W97" s="234" t="s">
        <v>408</v>
      </c>
      <c r="X97" s="234"/>
      <c r="Y97" s="181"/>
      <c r="Z97" s="181"/>
      <c r="AA97" s="181"/>
      <c r="AB97" s="181"/>
      <c r="AC97" s="222" t="s">
        <v>409</v>
      </c>
      <c r="AD97" s="223"/>
      <c r="AE97" s="218">
        <v>12</v>
      </c>
      <c r="AF97" s="219"/>
      <c r="AG97" s="219"/>
      <c r="AH97" s="219"/>
      <c r="AI97" s="47" t="s">
        <v>405</v>
      </c>
      <c r="AJ97" s="48"/>
      <c r="AK97" s="49"/>
    </row>
    <row r="98" spans="6:37" ht="15" customHeight="1">
      <c r="F98" s="193"/>
      <c r="G98" s="194"/>
      <c r="H98" s="185"/>
      <c r="I98" s="186"/>
      <c r="J98" s="186"/>
      <c r="K98" s="187"/>
      <c r="L98" s="191" t="s">
        <v>343</v>
      </c>
      <c r="M98" s="192"/>
      <c r="N98" s="169" t="s">
        <v>502</v>
      </c>
      <c r="O98" s="170"/>
      <c r="P98" s="170"/>
      <c r="Q98" s="170"/>
      <c r="R98" s="171"/>
      <c r="S98" s="180">
        <v>250</v>
      </c>
      <c r="T98" s="181"/>
      <c r="U98" s="181"/>
      <c r="V98" s="181"/>
      <c r="W98" s="234" t="s">
        <v>408</v>
      </c>
      <c r="X98" s="234"/>
      <c r="Y98" s="181"/>
      <c r="Z98" s="181"/>
      <c r="AA98" s="181"/>
      <c r="AB98" s="181"/>
      <c r="AC98" s="143" t="str">
        <f>SUBSTITUTE(W98,"（","）")</f>
        <v>ha）</v>
      </c>
      <c r="AD98" s="217"/>
      <c r="AE98" s="218">
        <v>5</v>
      </c>
      <c r="AF98" s="219"/>
      <c r="AG98" s="219"/>
      <c r="AH98" s="219"/>
      <c r="AI98" s="47" t="s">
        <v>405</v>
      </c>
      <c r="AJ98" s="48"/>
      <c r="AK98" s="49"/>
    </row>
    <row r="99" spans="6:37" ht="15" customHeight="1">
      <c r="F99" s="193"/>
      <c r="G99" s="194"/>
      <c r="H99" s="185"/>
      <c r="I99" s="186"/>
      <c r="J99" s="186"/>
      <c r="K99" s="187"/>
      <c r="L99" s="193"/>
      <c r="M99" s="194"/>
      <c r="N99" s="169"/>
      <c r="O99" s="170"/>
      <c r="P99" s="170"/>
      <c r="Q99" s="170"/>
      <c r="R99" s="171"/>
      <c r="S99" s="180"/>
      <c r="T99" s="181"/>
      <c r="U99" s="181"/>
      <c r="V99" s="181"/>
      <c r="W99" s="216" t="s">
        <v>412</v>
      </c>
      <c r="X99" s="216"/>
      <c r="Y99" s="181"/>
      <c r="Z99" s="181"/>
      <c r="AA99" s="181"/>
      <c r="AB99" s="181"/>
      <c r="AC99" s="143" t="str">
        <f>SUBSTITUTE(W99,"（","）")</f>
        <v>○）</v>
      </c>
      <c r="AD99" s="217"/>
      <c r="AE99" s="218"/>
      <c r="AF99" s="219"/>
      <c r="AG99" s="219"/>
      <c r="AH99" s="219"/>
      <c r="AI99" s="47" t="s">
        <v>405</v>
      </c>
      <c r="AJ99" s="48"/>
      <c r="AK99" s="49"/>
    </row>
    <row r="100" spans="6:37" ht="15" customHeight="1">
      <c r="F100" s="193"/>
      <c r="G100" s="194"/>
      <c r="H100" s="185"/>
      <c r="I100" s="186"/>
      <c r="J100" s="186"/>
      <c r="K100" s="187"/>
      <c r="L100" s="195"/>
      <c r="M100" s="196"/>
      <c r="N100" s="169"/>
      <c r="O100" s="170"/>
      <c r="P100" s="170"/>
      <c r="Q100" s="170"/>
      <c r="R100" s="171"/>
      <c r="S100" s="180"/>
      <c r="T100" s="181"/>
      <c r="U100" s="181"/>
      <c r="V100" s="181"/>
      <c r="W100" s="216" t="s">
        <v>412</v>
      </c>
      <c r="X100" s="216"/>
      <c r="Y100" s="181"/>
      <c r="Z100" s="181"/>
      <c r="AA100" s="181"/>
      <c r="AB100" s="181"/>
      <c r="AC100" s="143" t="str">
        <f>SUBSTITUTE(W100,"（","）")</f>
        <v>○）</v>
      </c>
      <c r="AD100" s="217"/>
      <c r="AE100" s="218"/>
      <c r="AF100" s="219"/>
      <c r="AG100" s="219"/>
      <c r="AH100" s="219"/>
      <c r="AI100" s="47" t="s">
        <v>405</v>
      </c>
      <c r="AJ100" s="48"/>
      <c r="AK100" s="49"/>
    </row>
    <row r="101" spans="6:37" ht="15" customHeight="1">
      <c r="F101" s="193"/>
      <c r="G101" s="194"/>
      <c r="H101" s="188"/>
      <c r="I101" s="189"/>
      <c r="J101" s="189"/>
      <c r="K101" s="190"/>
      <c r="L101" s="53"/>
      <c r="M101" s="54"/>
      <c r="N101" s="37"/>
      <c r="O101" s="37" t="s">
        <v>218</v>
      </c>
      <c r="P101" s="37"/>
      <c r="Q101" s="37"/>
      <c r="R101" s="35"/>
      <c r="S101" s="175">
        <v>375</v>
      </c>
      <c r="T101" s="176"/>
      <c r="U101" s="176"/>
      <c r="V101" s="176"/>
      <c r="W101" s="68" t="s">
        <v>503</v>
      </c>
      <c r="X101" s="68"/>
      <c r="Y101" s="176"/>
      <c r="Z101" s="176"/>
      <c r="AA101" s="176"/>
      <c r="AB101" s="176"/>
      <c r="AC101" s="222"/>
      <c r="AD101" s="223"/>
      <c r="AE101" s="224">
        <f>IF(SUM(AE96:AH100)=0,"",SUM(AE96:AH100))</f>
        <v>20</v>
      </c>
      <c r="AF101" s="225"/>
      <c r="AG101" s="225"/>
      <c r="AH101" s="225"/>
      <c r="AI101" s="47" t="s">
        <v>405</v>
      </c>
      <c r="AJ101" s="48"/>
      <c r="AK101" s="49"/>
    </row>
    <row r="102" spans="6:37" ht="15" customHeight="1">
      <c r="F102" s="195"/>
      <c r="G102" s="196"/>
      <c r="H102" s="69" t="s">
        <v>349</v>
      </c>
      <c r="I102" s="70" t="s">
        <v>282</v>
      </c>
      <c r="J102" s="70" t="s">
        <v>348</v>
      </c>
      <c r="K102" s="70" t="s">
        <v>413</v>
      </c>
      <c r="L102" s="70" t="s">
        <v>178</v>
      </c>
      <c r="M102" s="70" t="s">
        <v>195</v>
      </c>
      <c r="N102" s="70" t="s">
        <v>197</v>
      </c>
      <c r="O102" s="70"/>
      <c r="P102" s="70"/>
      <c r="Q102" s="70"/>
      <c r="R102" s="35"/>
      <c r="S102" s="226"/>
      <c r="T102" s="227"/>
      <c r="U102" s="227"/>
      <c r="V102" s="227"/>
      <c r="W102" s="228" t="s">
        <v>408</v>
      </c>
      <c r="X102" s="228"/>
      <c r="Y102" s="229"/>
      <c r="Z102" s="229"/>
      <c r="AA102" s="229"/>
      <c r="AB102" s="229"/>
      <c r="AC102" s="230" t="str">
        <f>SUBSTITUTE(W102,"（","）")</f>
        <v>ha）</v>
      </c>
      <c r="AD102" s="231"/>
      <c r="AE102" s="232"/>
      <c r="AF102" s="233"/>
      <c r="AG102" s="233"/>
      <c r="AH102" s="233"/>
      <c r="AI102" s="47" t="s">
        <v>405</v>
      </c>
      <c r="AJ102" s="48"/>
      <c r="AK102" s="49"/>
    </row>
    <row r="103" spans="6:37" ht="15" customHeight="1">
      <c r="F103" s="33" t="s">
        <v>414</v>
      </c>
      <c r="G103" s="37" t="s">
        <v>197</v>
      </c>
      <c r="H103" s="37" t="s">
        <v>362</v>
      </c>
      <c r="I103" s="37" t="s">
        <v>415</v>
      </c>
      <c r="J103" s="37" t="s">
        <v>186</v>
      </c>
      <c r="K103" s="37" t="s">
        <v>178</v>
      </c>
      <c r="L103" s="37" t="s">
        <v>187</v>
      </c>
      <c r="M103" s="37"/>
      <c r="N103" s="37"/>
      <c r="O103" s="71" t="s">
        <v>504</v>
      </c>
      <c r="P103" s="37"/>
      <c r="Q103" s="71"/>
      <c r="R103" s="35"/>
      <c r="S103" s="180">
        <v>4500</v>
      </c>
      <c r="T103" s="181"/>
      <c r="U103" s="181"/>
      <c r="V103" s="181"/>
      <c r="W103" s="216" t="s">
        <v>505</v>
      </c>
      <c r="X103" s="216"/>
      <c r="Y103" s="181"/>
      <c r="Z103" s="181"/>
      <c r="AA103" s="181"/>
      <c r="AB103" s="181"/>
      <c r="AC103" s="143" t="str">
        <f>SUBSTITUTE(W103,"（","）")</f>
        <v>m </v>
      </c>
      <c r="AD103" s="217"/>
      <c r="AE103" s="218">
        <v>5</v>
      </c>
      <c r="AF103" s="219"/>
      <c r="AG103" s="219"/>
      <c r="AH103" s="219"/>
      <c r="AI103" s="47" t="s">
        <v>405</v>
      </c>
      <c r="AJ103" s="48"/>
      <c r="AK103" s="49"/>
    </row>
    <row r="104" spans="6:37" ht="15" customHeight="1">
      <c r="F104" s="139" t="s">
        <v>416</v>
      </c>
      <c r="G104" s="140"/>
      <c r="H104" s="140"/>
      <c r="I104" s="140"/>
      <c r="J104" s="140"/>
      <c r="K104" s="140"/>
      <c r="L104" s="140"/>
      <c r="M104" s="140"/>
      <c r="N104" s="140"/>
      <c r="O104" s="140"/>
      <c r="P104" s="140"/>
      <c r="Q104" s="140"/>
      <c r="R104" s="141"/>
      <c r="S104" s="139" t="s">
        <v>417</v>
      </c>
      <c r="T104" s="140"/>
      <c r="U104" s="140"/>
      <c r="V104" s="140"/>
      <c r="W104" s="140"/>
      <c r="X104" s="140"/>
      <c r="Y104" s="140"/>
      <c r="Z104" s="140"/>
      <c r="AA104" s="140"/>
      <c r="AB104" s="140"/>
      <c r="AC104" s="140"/>
      <c r="AD104" s="141"/>
      <c r="AE104" s="220">
        <f>+IF((SUM(AE93:AH94)+SUM(AE96:AH100)+AE102+AE103)=0,"",SUM(AE93:AH94)+SUM(AE96:AH100)+AE102+AE103)</f>
        <v>84</v>
      </c>
      <c r="AF104" s="221"/>
      <c r="AG104" s="221"/>
      <c r="AH104" s="221"/>
      <c r="AI104" s="47" t="s">
        <v>405</v>
      </c>
      <c r="AJ104" s="48"/>
      <c r="AK104" s="49"/>
    </row>
    <row r="105" ht="20.25" customHeight="1"/>
    <row r="106" spans="4:9" ht="15" customHeight="1">
      <c r="D106" s="18" t="s">
        <v>424</v>
      </c>
      <c r="F106" s="18" t="s">
        <v>201</v>
      </c>
      <c r="G106" s="18" t="s">
        <v>197</v>
      </c>
      <c r="H106" s="18" t="s">
        <v>361</v>
      </c>
      <c r="I106" s="18" t="s">
        <v>425</v>
      </c>
    </row>
    <row r="107" spans="6:37" ht="15" customHeight="1">
      <c r="F107" s="139" t="s">
        <v>396</v>
      </c>
      <c r="G107" s="140"/>
      <c r="H107" s="140"/>
      <c r="I107" s="140"/>
      <c r="J107" s="140"/>
      <c r="K107" s="140"/>
      <c r="L107" s="140"/>
      <c r="M107" s="140"/>
      <c r="N107" s="141"/>
      <c r="O107" s="50"/>
      <c r="P107" s="34" t="s">
        <v>201</v>
      </c>
      <c r="Q107" s="34"/>
      <c r="R107" s="34"/>
      <c r="S107" s="34" t="s">
        <v>197</v>
      </c>
      <c r="T107" s="34"/>
      <c r="U107" s="34"/>
      <c r="V107" s="34" t="s">
        <v>361</v>
      </c>
      <c r="W107" s="34"/>
      <c r="X107" s="34"/>
      <c r="Y107" s="34" t="s">
        <v>425</v>
      </c>
      <c r="Z107" s="51"/>
      <c r="AA107" s="139" t="s">
        <v>426</v>
      </c>
      <c r="AB107" s="140"/>
      <c r="AC107" s="140"/>
      <c r="AD107" s="140"/>
      <c r="AE107" s="140"/>
      <c r="AF107" s="140"/>
      <c r="AG107" s="140"/>
      <c r="AH107" s="140"/>
      <c r="AI107" s="140"/>
      <c r="AJ107" s="140"/>
      <c r="AK107" s="141"/>
    </row>
    <row r="108" spans="6:37" ht="15" customHeight="1">
      <c r="F108" s="191" t="s">
        <v>400</v>
      </c>
      <c r="G108" s="192"/>
      <c r="H108" s="45" t="s">
        <v>419</v>
      </c>
      <c r="I108" s="55" t="s">
        <v>420</v>
      </c>
      <c r="J108" s="55"/>
      <c r="K108" s="28" t="s">
        <v>421</v>
      </c>
      <c r="L108" s="55" t="s">
        <v>422</v>
      </c>
      <c r="M108" s="55"/>
      <c r="N108" s="46" t="s">
        <v>197</v>
      </c>
      <c r="O108" s="212" t="s">
        <v>506</v>
      </c>
      <c r="P108" s="213"/>
      <c r="Q108" s="213"/>
      <c r="R108" s="213"/>
      <c r="S108" s="213"/>
      <c r="T108" s="213"/>
      <c r="U108" s="213"/>
      <c r="V108" s="213"/>
      <c r="W108" s="213"/>
      <c r="X108" s="213"/>
      <c r="Y108" s="213"/>
      <c r="Z108" s="214"/>
      <c r="AA108" s="169"/>
      <c r="AB108" s="170"/>
      <c r="AC108" s="170"/>
      <c r="AD108" s="170"/>
      <c r="AE108" s="170"/>
      <c r="AF108" s="170"/>
      <c r="AG108" s="170"/>
      <c r="AH108" s="170"/>
      <c r="AI108" s="170"/>
      <c r="AJ108" s="170"/>
      <c r="AK108" s="171"/>
    </row>
    <row r="109" spans="6:37" ht="15" customHeight="1">
      <c r="F109" s="193"/>
      <c r="G109" s="194"/>
      <c r="H109" s="50" t="s">
        <v>346</v>
      </c>
      <c r="I109" s="34"/>
      <c r="J109" s="34"/>
      <c r="K109" s="34" t="s">
        <v>195</v>
      </c>
      <c r="L109" s="34"/>
      <c r="M109" s="34"/>
      <c r="N109" s="51" t="s">
        <v>197</v>
      </c>
      <c r="O109" s="212" t="s">
        <v>507</v>
      </c>
      <c r="P109" s="213"/>
      <c r="Q109" s="213"/>
      <c r="R109" s="213"/>
      <c r="S109" s="213"/>
      <c r="T109" s="213"/>
      <c r="U109" s="213"/>
      <c r="V109" s="213"/>
      <c r="W109" s="213"/>
      <c r="X109" s="213"/>
      <c r="Y109" s="213"/>
      <c r="Z109" s="214"/>
      <c r="AA109" s="169"/>
      <c r="AB109" s="170"/>
      <c r="AC109" s="170"/>
      <c r="AD109" s="170"/>
      <c r="AE109" s="170"/>
      <c r="AF109" s="170"/>
      <c r="AG109" s="170"/>
      <c r="AH109" s="170"/>
      <c r="AI109" s="170"/>
      <c r="AJ109" s="170"/>
      <c r="AK109" s="171"/>
    </row>
    <row r="110" spans="5:37" ht="15" customHeight="1">
      <c r="E110" s="23"/>
      <c r="F110" s="195"/>
      <c r="G110" s="196"/>
      <c r="H110" s="30" t="s">
        <v>292</v>
      </c>
      <c r="I110" s="31" t="s">
        <v>282</v>
      </c>
      <c r="J110" s="31" t="s">
        <v>348</v>
      </c>
      <c r="K110" s="31" t="s">
        <v>413</v>
      </c>
      <c r="L110" s="31" t="s">
        <v>178</v>
      </c>
      <c r="M110" s="31" t="s">
        <v>195</v>
      </c>
      <c r="N110" s="32" t="s">
        <v>197</v>
      </c>
      <c r="O110" s="209"/>
      <c r="P110" s="210"/>
      <c r="Q110" s="210"/>
      <c r="R110" s="210"/>
      <c r="S110" s="210"/>
      <c r="T110" s="210"/>
      <c r="U110" s="210"/>
      <c r="V110" s="210"/>
      <c r="W110" s="210"/>
      <c r="X110" s="210"/>
      <c r="Y110" s="210"/>
      <c r="Z110" s="211"/>
      <c r="AA110" s="169"/>
      <c r="AB110" s="170"/>
      <c r="AC110" s="170"/>
      <c r="AD110" s="170"/>
      <c r="AE110" s="170"/>
      <c r="AF110" s="170"/>
      <c r="AG110" s="170"/>
      <c r="AH110" s="170"/>
      <c r="AI110" s="170"/>
      <c r="AJ110" s="170"/>
      <c r="AK110" s="171"/>
    </row>
    <row r="111" spans="5:37" ht="15" customHeight="1">
      <c r="E111" s="23"/>
      <c r="F111" s="30" t="s">
        <v>195</v>
      </c>
      <c r="G111" s="31" t="s">
        <v>197</v>
      </c>
      <c r="H111" s="31" t="s">
        <v>362</v>
      </c>
      <c r="I111" s="31" t="s">
        <v>415</v>
      </c>
      <c r="J111" s="31" t="s">
        <v>186</v>
      </c>
      <c r="K111" s="31" t="s">
        <v>178</v>
      </c>
      <c r="L111" s="31" t="s">
        <v>187</v>
      </c>
      <c r="M111" s="31"/>
      <c r="N111" s="32"/>
      <c r="O111" s="212" t="s">
        <v>508</v>
      </c>
      <c r="P111" s="213"/>
      <c r="Q111" s="213"/>
      <c r="R111" s="213"/>
      <c r="S111" s="213"/>
      <c r="T111" s="213"/>
      <c r="U111" s="213"/>
      <c r="V111" s="213"/>
      <c r="W111" s="213"/>
      <c r="X111" s="213"/>
      <c r="Y111" s="213"/>
      <c r="Z111" s="214"/>
      <c r="AA111" s="169"/>
      <c r="AB111" s="170"/>
      <c r="AC111" s="170"/>
      <c r="AD111" s="170"/>
      <c r="AE111" s="170"/>
      <c r="AF111" s="170"/>
      <c r="AG111" s="170"/>
      <c r="AH111" s="170"/>
      <c r="AI111" s="170"/>
      <c r="AJ111" s="170"/>
      <c r="AK111" s="171"/>
    </row>
    <row r="112" ht="16.5" customHeight="1">
      <c r="E112" s="23"/>
    </row>
    <row r="113" spans="4:15" ht="15" customHeight="1">
      <c r="D113" s="23" t="s">
        <v>427</v>
      </c>
      <c r="F113" s="23" t="s">
        <v>353</v>
      </c>
      <c r="G113" s="23" t="s">
        <v>351</v>
      </c>
      <c r="H113" s="23" t="s">
        <v>428</v>
      </c>
      <c r="I113" s="23" t="s">
        <v>429</v>
      </c>
      <c r="J113" s="23" t="s">
        <v>193</v>
      </c>
      <c r="K113" s="23" t="s">
        <v>373</v>
      </c>
      <c r="L113" s="23" t="s">
        <v>374</v>
      </c>
      <c r="M113" s="23" t="s">
        <v>430</v>
      </c>
      <c r="N113" s="23" t="s">
        <v>431</v>
      </c>
      <c r="O113" s="18" t="s">
        <v>432</v>
      </c>
    </row>
    <row r="114" spans="6:27" ht="15" customHeight="1">
      <c r="F114" s="18" t="s">
        <v>201</v>
      </c>
      <c r="G114" s="18" t="s">
        <v>197</v>
      </c>
      <c r="H114" s="18" t="s">
        <v>307</v>
      </c>
      <c r="I114" s="18" t="s">
        <v>308</v>
      </c>
      <c r="J114" s="18" t="s">
        <v>228</v>
      </c>
      <c r="K114" s="215">
        <f>IF(K90=0,"",K90)</f>
        <v>43586</v>
      </c>
      <c r="L114" s="215"/>
      <c r="M114" s="215"/>
      <c r="N114" s="215"/>
      <c r="O114" s="215"/>
      <c r="P114" s="215"/>
      <c r="Q114" s="215"/>
      <c r="R114" s="18" t="s">
        <v>302</v>
      </c>
      <c r="S114" s="23" t="s">
        <v>350</v>
      </c>
      <c r="T114" s="215">
        <f>IF(T90=0,"",T90)</f>
        <v>43951</v>
      </c>
      <c r="U114" s="215"/>
      <c r="V114" s="215"/>
      <c r="W114" s="215"/>
      <c r="X114" s="215"/>
      <c r="Y114" s="215"/>
      <c r="Z114" s="215"/>
      <c r="AA114" s="18" t="s">
        <v>230</v>
      </c>
    </row>
    <row r="115" spans="6:37" ht="15" customHeight="1">
      <c r="F115" s="235" t="s">
        <v>396</v>
      </c>
      <c r="G115" s="236"/>
      <c r="H115" s="236"/>
      <c r="I115" s="236"/>
      <c r="J115" s="236"/>
      <c r="K115" s="236"/>
      <c r="L115" s="236"/>
      <c r="M115" s="236"/>
      <c r="N115" s="236"/>
      <c r="O115" s="236"/>
      <c r="P115" s="236"/>
      <c r="Q115" s="236"/>
      <c r="R115" s="237"/>
      <c r="S115" s="241" t="s">
        <v>433</v>
      </c>
      <c r="T115" s="252"/>
      <c r="U115" s="252"/>
      <c r="V115" s="252"/>
      <c r="W115" s="252"/>
      <c r="X115" s="252"/>
      <c r="Y115" s="252"/>
      <c r="Z115" s="252"/>
      <c r="AA115" s="268"/>
      <c r="AB115" s="241" t="s">
        <v>434</v>
      </c>
      <c r="AC115" s="242"/>
      <c r="AD115" s="242"/>
      <c r="AE115" s="242"/>
      <c r="AF115" s="242"/>
      <c r="AG115" s="242"/>
      <c r="AH115" s="242"/>
      <c r="AI115" s="242"/>
      <c r="AJ115" s="242"/>
      <c r="AK115" s="243"/>
    </row>
    <row r="116" spans="6:37" ht="15" customHeight="1">
      <c r="F116" s="238"/>
      <c r="G116" s="239"/>
      <c r="H116" s="239"/>
      <c r="I116" s="239"/>
      <c r="J116" s="239"/>
      <c r="K116" s="239"/>
      <c r="L116" s="239"/>
      <c r="M116" s="239"/>
      <c r="N116" s="239"/>
      <c r="O116" s="239"/>
      <c r="P116" s="239"/>
      <c r="Q116" s="239"/>
      <c r="R116" s="240"/>
      <c r="S116" s="244" t="s">
        <v>435</v>
      </c>
      <c r="T116" s="245"/>
      <c r="U116" s="245"/>
      <c r="V116" s="245"/>
      <c r="W116" s="245"/>
      <c r="X116" s="245"/>
      <c r="Y116" s="245"/>
      <c r="Z116" s="245"/>
      <c r="AA116" s="246"/>
      <c r="AB116" s="197" t="s">
        <v>436</v>
      </c>
      <c r="AC116" s="198"/>
      <c r="AD116" s="198"/>
      <c r="AE116" s="198"/>
      <c r="AF116" s="198"/>
      <c r="AG116" s="198"/>
      <c r="AH116" s="198"/>
      <c r="AI116" s="198"/>
      <c r="AJ116" s="198"/>
      <c r="AK116" s="199"/>
    </row>
    <row r="117" spans="6:37" ht="15" customHeight="1">
      <c r="F117" s="193" t="s">
        <v>400</v>
      </c>
      <c r="G117" s="194"/>
      <c r="H117" s="200" t="s">
        <v>401</v>
      </c>
      <c r="I117" s="201"/>
      <c r="J117" s="201"/>
      <c r="K117" s="202"/>
      <c r="L117" s="45"/>
      <c r="M117" s="28" t="s">
        <v>402</v>
      </c>
      <c r="N117" s="28"/>
      <c r="O117" s="28"/>
      <c r="P117" s="28"/>
      <c r="Q117" s="28" t="s">
        <v>347</v>
      </c>
      <c r="R117" s="46"/>
      <c r="S117" s="180">
        <v>470</v>
      </c>
      <c r="T117" s="181"/>
      <c r="U117" s="181"/>
      <c r="V117" s="181"/>
      <c r="W117" s="181"/>
      <c r="X117" s="181"/>
      <c r="Y117" s="56"/>
      <c r="Z117" s="57" t="s">
        <v>437</v>
      </c>
      <c r="AA117" s="58"/>
      <c r="AB117" s="177">
        <f>+IF(S93=0,"",S93/S117)</f>
        <v>9.148936170212766</v>
      </c>
      <c r="AC117" s="178"/>
      <c r="AD117" s="178"/>
      <c r="AE117" s="178"/>
      <c r="AF117" s="178"/>
      <c r="AG117" s="179" t="s">
        <v>438</v>
      </c>
      <c r="AH117" s="179"/>
      <c r="AI117" s="179"/>
      <c r="AJ117" s="179"/>
      <c r="AK117" s="49"/>
    </row>
    <row r="118" spans="6:37" ht="15" customHeight="1">
      <c r="F118" s="193"/>
      <c r="G118" s="194"/>
      <c r="H118" s="203"/>
      <c r="I118" s="204"/>
      <c r="J118" s="204"/>
      <c r="K118" s="205"/>
      <c r="L118" s="50"/>
      <c r="M118" s="34" t="s">
        <v>308</v>
      </c>
      <c r="N118" s="34"/>
      <c r="O118" s="34"/>
      <c r="P118" s="34"/>
      <c r="Q118" s="34" t="s">
        <v>347</v>
      </c>
      <c r="R118" s="51"/>
      <c r="S118" s="180">
        <v>340</v>
      </c>
      <c r="T118" s="181"/>
      <c r="U118" s="181"/>
      <c r="V118" s="181"/>
      <c r="W118" s="181"/>
      <c r="X118" s="181"/>
      <c r="Y118" s="56"/>
      <c r="Z118" s="57" t="s">
        <v>437</v>
      </c>
      <c r="AA118" s="58"/>
      <c r="AB118" s="177">
        <f>+IF(S94=0,"",S94/S118)</f>
        <v>5</v>
      </c>
      <c r="AC118" s="178"/>
      <c r="AD118" s="178"/>
      <c r="AE118" s="178"/>
      <c r="AF118" s="178"/>
      <c r="AG118" s="179" t="s">
        <v>438</v>
      </c>
      <c r="AH118" s="179"/>
      <c r="AI118" s="179"/>
      <c r="AJ118" s="179"/>
      <c r="AK118" s="49"/>
    </row>
    <row r="119" spans="6:37" ht="15" customHeight="1">
      <c r="F119" s="193"/>
      <c r="G119" s="194"/>
      <c r="H119" s="206"/>
      <c r="I119" s="207"/>
      <c r="J119" s="207"/>
      <c r="K119" s="208"/>
      <c r="L119" s="30"/>
      <c r="M119" s="31"/>
      <c r="N119" s="31"/>
      <c r="O119" s="31" t="s">
        <v>218</v>
      </c>
      <c r="P119" s="31"/>
      <c r="Q119" s="31"/>
      <c r="R119" s="32"/>
      <c r="S119" s="175">
        <f>+IF(SUM(S117:X118)=0,"",SUM(S117:X118))</f>
        <v>810</v>
      </c>
      <c r="T119" s="176"/>
      <c r="U119" s="176"/>
      <c r="V119" s="176"/>
      <c r="W119" s="176"/>
      <c r="X119" s="176"/>
      <c r="Y119" s="56"/>
      <c r="Z119" s="57" t="s">
        <v>437</v>
      </c>
      <c r="AA119" s="58"/>
      <c r="AB119" s="177">
        <f>+IF(SUM(S95)=0,"",S95/S119)</f>
        <v>7.407407407407407</v>
      </c>
      <c r="AC119" s="178"/>
      <c r="AD119" s="178"/>
      <c r="AE119" s="178"/>
      <c r="AF119" s="178"/>
      <c r="AG119" s="179" t="s">
        <v>438</v>
      </c>
      <c r="AH119" s="179"/>
      <c r="AI119" s="179"/>
      <c r="AJ119" s="179"/>
      <c r="AK119" s="49"/>
    </row>
    <row r="120" spans="6:37" ht="15" customHeight="1">
      <c r="F120" s="193"/>
      <c r="G120" s="194"/>
      <c r="H120" s="172" t="s">
        <v>406</v>
      </c>
      <c r="I120" s="173"/>
      <c r="J120" s="173"/>
      <c r="K120" s="174"/>
      <c r="L120" s="40"/>
      <c r="M120" s="18" t="s">
        <v>407</v>
      </c>
      <c r="Q120" s="18" t="s">
        <v>165</v>
      </c>
      <c r="R120" s="52"/>
      <c r="S120" s="180">
        <v>375</v>
      </c>
      <c r="T120" s="181"/>
      <c r="U120" s="181"/>
      <c r="V120" s="181"/>
      <c r="W120" s="181"/>
      <c r="X120" s="181"/>
      <c r="Y120" s="56"/>
      <c r="Z120" s="57" t="s">
        <v>437</v>
      </c>
      <c r="AA120" s="59"/>
      <c r="AB120" s="177">
        <f aca="true" t="shared" si="0" ref="AB120:AB127">+IF(S96=0,"",S96/S120)</f>
        <v>0.013333333333333334</v>
      </c>
      <c r="AC120" s="178"/>
      <c r="AD120" s="178"/>
      <c r="AE120" s="178"/>
      <c r="AF120" s="178"/>
      <c r="AG120" s="179" t="s">
        <v>439</v>
      </c>
      <c r="AH120" s="179"/>
      <c r="AI120" s="179"/>
      <c r="AJ120" s="179"/>
      <c r="AK120" s="49"/>
    </row>
    <row r="121" spans="6:37" ht="15" customHeight="1">
      <c r="F121" s="193"/>
      <c r="G121" s="194"/>
      <c r="H121" s="185"/>
      <c r="I121" s="186"/>
      <c r="J121" s="186"/>
      <c r="K121" s="187"/>
      <c r="L121" s="33"/>
      <c r="M121" s="34" t="s">
        <v>410</v>
      </c>
      <c r="N121" s="34"/>
      <c r="O121" s="34" t="s">
        <v>411</v>
      </c>
      <c r="P121" s="34"/>
      <c r="Q121" s="34" t="s">
        <v>299</v>
      </c>
      <c r="R121" s="51"/>
      <c r="S121" s="180">
        <v>1200</v>
      </c>
      <c r="T121" s="181"/>
      <c r="U121" s="181"/>
      <c r="V121" s="181"/>
      <c r="W121" s="181"/>
      <c r="X121" s="181"/>
      <c r="Y121" s="56"/>
      <c r="Z121" s="57" t="s">
        <v>437</v>
      </c>
      <c r="AA121" s="59"/>
      <c r="AB121" s="177">
        <f t="shared" si="0"/>
        <v>0.1</v>
      </c>
      <c r="AC121" s="178"/>
      <c r="AD121" s="178"/>
      <c r="AE121" s="178"/>
      <c r="AF121" s="178"/>
      <c r="AG121" s="179" t="s">
        <v>439</v>
      </c>
      <c r="AH121" s="179"/>
      <c r="AI121" s="179"/>
      <c r="AJ121" s="179"/>
      <c r="AK121" s="49"/>
    </row>
    <row r="122" spans="6:37" ht="15" customHeight="1">
      <c r="F122" s="193"/>
      <c r="G122" s="194"/>
      <c r="H122" s="185"/>
      <c r="I122" s="186"/>
      <c r="J122" s="186"/>
      <c r="K122" s="187"/>
      <c r="L122" s="191" t="s">
        <v>343</v>
      </c>
      <c r="M122" s="192"/>
      <c r="N122" s="182" t="str">
        <f>IF(N98=0,"",N98)</f>
        <v>除伐</v>
      </c>
      <c r="O122" s="183"/>
      <c r="P122" s="183"/>
      <c r="Q122" s="183"/>
      <c r="R122" s="184"/>
      <c r="S122" s="180">
        <v>800</v>
      </c>
      <c r="T122" s="181"/>
      <c r="U122" s="181"/>
      <c r="V122" s="181"/>
      <c r="W122" s="181"/>
      <c r="X122" s="181"/>
      <c r="Y122" s="56"/>
      <c r="Z122" s="57" t="s">
        <v>437</v>
      </c>
      <c r="AA122" s="37"/>
      <c r="AB122" s="177">
        <f t="shared" si="0"/>
        <v>0.3125</v>
      </c>
      <c r="AC122" s="178"/>
      <c r="AD122" s="178"/>
      <c r="AE122" s="178"/>
      <c r="AF122" s="178"/>
      <c r="AG122" s="179" t="str">
        <f>SUBSTITUTE(W98,"（","/人日")</f>
        <v>ha/人日</v>
      </c>
      <c r="AH122" s="179"/>
      <c r="AI122" s="179"/>
      <c r="AJ122" s="179"/>
      <c r="AK122" s="49"/>
    </row>
    <row r="123" spans="6:37" ht="15" customHeight="1">
      <c r="F123" s="193"/>
      <c r="G123" s="194"/>
      <c r="H123" s="185"/>
      <c r="I123" s="186"/>
      <c r="J123" s="186"/>
      <c r="K123" s="187"/>
      <c r="L123" s="193"/>
      <c r="M123" s="194"/>
      <c r="N123" s="182">
        <f>IF(N99=0,"",N99)</f>
      </c>
      <c r="O123" s="183"/>
      <c r="P123" s="183"/>
      <c r="Q123" s="183"/>
      <c r="R123" s="184"/>
      <c r="S123" s="180"/>
      <c r="T123" s="181"/>
      <c r="U123" s="181"/>
      <c r="V123" s="181"/>
      <c r="W123" s="181"/>
      <c r="X123" s="181"/>
      <c r="Y123" s="56"/>
      <c r="Z123" s="57" t="s">
        <v>437</v>
      </c>
      <c r="AA123" s="37"/>
      <c r="AB123" s="177">
        <f t="shared" si="0"/>
      </c>
      <c r="AC123" s="178"/>
      <c r="AD123" s="178"/>
      <c r="AE123" s="178"/>
      <c r="AF123" s="178"/>
      <c r="AG123" s="179" t="str">
        <f>SUBSTITUTE(W99,"（","/人日")</f>
        <v>○/人日</v>
      </c>
      <c r="AH123" s="179"/>
      <c r="AI123" s="179"/>
      <c r="AJ123" s="179"/>
      <c r="AK123" s="49"/>
    </row>
    <row r="124" spans="6:37" ht="15" customHeight="1">
      <c r="F124" s="193"/>
      <c r="G124" s="194"/>
      <c r="H124" s="185"/>
      <c r="I124" s="186"/>
      <c r="J124" s="186"/>
      <c r="K124" s="187"/>
      <c r="L124" s="195"/>
      <c r="M124" s="196"/>
      <c r="N124" s="182">
        <f>IF(N100=0,"",N100)</f>
      </c>
      <c r="O124" s="183"/>
      <c r="P124" s="183"/>
      <c r="Q124" s="183"/>
      <c r="R124" s="184"/>
      <c r="S124" s="180"/>
      <c r="T124" s="181"/>
      <c r="U124" s="181"/>
      <c r="V124" s="181"/>
      <c r="W124" s="181"/>
      <c r="X124" s="181"/>
      <c r="Y124" s="56"/>
      <c r="Z124" s="57" t="s">
        <v>437</v>
      </c>
      <c r="AA124" s="37"/>
      <c r="AB124" s="177">
        <f t="shared" si="0"/>
      </c>
      <c r="AC124" s="178"/>
      <c r="AD124" s="178"/>
      <c r="AE124" s="178"/>
      <c r="AF124" s="178"/>
      <c r="AG124" s="179" t="str">
        <f>SUBSTITUTE(W100,"（","/人日")</f>
        <v>○/人日</v>
      </c>
      <c r="AH124" s="179"/>
      <c r="AI124" s="179"/>
      <c r="AJ124" s="179"/>
      <c r="AK124" s="49"/>
    </row>
    <row r="125" spans="6:37" ht="15" customHeight="1">
      <c r="F125" s="193"/>
      <c r="G125" s="194"/>
      <c r="H125" s="188"/>
      <c r="I125" s="189"/>
      <c r="J125" s="189"/>
      <c r="K125" s="190"/>
      <c r="L125" s="53"/>
      <c r="M125" s="54"/>
      <c r="N125" s="37"/>
      <c r="O125" s="37" t="s">
        <v>218</v>
      </c>
      <c r="P125" s="37"/>
      <c r="Q125" s="37"/>
      <c r="R125" s="35"/>
      <c r="S125" s="175">
        <f>+IF(SUM(S120:X124)=0,"",SUM(S120:X124))</f>
        <v>2375</v>
      </c>
      <c r="T125" s="176"/>
      <c r="U125" s="176"/>
      <c r="V125" s="176"/>
      <c r="W125" s="176"/>
      <c r="X125" s="176"/>
      <c r="Y125" s="56"/>
      <c r="Z125" s="57" t="s">
        <v>437</v>
      </c>
      <c r="AA125" s="60"/>
      <c r="AB125" s="177">
        <f t="shared" si="0"/>
        <v>0.15789473684210525</v>
      </c>
      <c r="AC125" s="178"/>
      <c r="AD125" s="178"/>
      <c r="AE125" s="178"/>
      <c r="AF125" s="178"/>
      <c r="AG125" s="179"/>
      <c r="AH125" s="179"/>
      <c r="AI125" s="179"/>
      <c r="AJ125" s="179"/>
      <c r="AK125" s="49"/>
    </row>
    <row r="126" spans="6:37" ht="15" customHeight="1">
      <c r="F126" s="195"/>
      <c r="G126" s="196"/>
      <c r="H126" s="33" t="s">
        <v>349</v>
      </c>
      <c r="I126" s="37" t="s">
        <v>282</v>
      </c>
      <c r="J126" s="37" t="s">
        <v>348</v>
      </c>
      <c r="K126" s="37" t="s">
        <v>413</v>
      </c>
      <c r="L126" s="37" t="s">
        <v>178</v>
      </c>
      <c r="M126" s="37" t="s">
        <v>195</v>
      </c>
      <c r="N126" s="37" t="s">
        <v>197</v>
      </c>
      <c r="O126" s="37"/>
      <c r="P126" s="37"/>
      <c r="Q126" s="37"/>
      <c r="R126" s="35"/>
      <c r="S126" s="180"/>
      <c r="T126" s="181"/>
      <c r="U126" s="181"/>
      <c r="V126" s="181"/>
      <c r="W126" s="181"/>
      <c r="X126" s="181"/>
      <c r="Y126" s="56"/>
      <c r="Z126" s="57" t="s">
        <v>437</v>
      </c>
      <c r="AA126" s="37"/>
      <c r="AB126" s="177">
        <f t="shared" si="0"/>
      </c>
      <c r="AC126" s="178"/>
      <c r="AD126" s="178"/>
      <c r="AE126" s="178"/>
      <c r="AF126" s="178"/>
      <c r="AG126" s="179" t="str">
        <f>SUBSTITUTE(W102,"（","/人日")</f>
        <v>ha/人日</v>
      </c>
      <c r="AH126" s="179"/>
      <c r="AI126" s="179"/>
      <c r="AJ126" s="179"/>
      <c r="AK126" s="49"/>
    </row>
    <row r="127" spans="6:37" ht="15" customHeight="1">
      <c r="F127" s="33" t="s">
        <v>414</v>
      </c>
      <c r="G127" s="37" t="s">
        <v>197</v>
      </c>
      <c r="H127" s="37" t="s">
        <v>362</v>
      </c>
      <c r="I127" s="37" t="s">
        <v>415</v>
      </c>
      <c r="J127" s="37" t="s">
        <v>186</v>
      </c>
      <c r="K127" s="37" t="s">
        <v>178</v>
      </c>
      <c r="L127" s="37" t="s">
        <v>187</v>
      </c>
      <c r="M127" s="37"/>
      <c r="N127" s="37"/>
      <c r="O127" s="37"/>
      <c r="P127" s="37"/>
      <c r="Q127" s="37"/>
      <c r="R127" s="35"/>
      <c r="S127" s="180">
        <v>51</v>
      </c>
      <c r="T127" s="181"/>
      <c r="U127" s="181"/>
      <c r="V127" s="181"/>
      <c r="W127" s="181"/>
      <c r="X127" s="181"/>
      <c r="Y127" s="56"/>
      <c r="Z127" s="57" t="s">
        <v>437</v>
      </c>
      <c r="AA127" s="37"/>
      <c r="AB127" s="177">
        <f t="shared" si="0"/>
        <v>88.23529411764706</v>
      </c>
      <c r="AC127" s="178"/>
      <c r="AD127" s="178"/>
      <c r="AE127" s="178"/>
      <c r="AF127" s="178"/>
      <c r="AG127" s="179" t="str">
        <f>SUBSTITUTE(W103,"（","/人日")</f>
        <v>m </v>
      </c>
      <c r="AH127" s="179"/>
      <c r="AI127" s="179"/>
      <c r="AJ127" s="179"/>
      <c r="AK127" s="49"/>
    </row>
    <row r="128" spans="6:37" ht="15" customHeight="1">
      <c r="F128" s="139" t="s">
        <v>416</v>
      </c>
      <c r="G128" s="140"/>
      <c r="H128" s="140"/>
      <c r="I128" s="140"/>
      <c r="J128" s="140"/>
      <c r="K128" s="140"/>
      <c r="L128" s="140"/>
      <c r="M128" s="140"/>
      <c r="N128" s="140"/>
      <c r="O128" s="140"/>
      <c r="P128" s="140"/>
      <c r="Q128" s="140"/>
      <c r="R128" s="141"/>
      <c r="S128" s="175">
        <f>+IF(SUM(S119,S125,S126:X127)=0,"",SUM(S119,S125,S126:X127))</f>
        <v>3236</v>
      </c>
      <c r="T128" s="176"/>
      <c r="U128" s="176"/>
      <c r="V128" s="176"/>
      <c r="W128" s="176"/>
      <c r="X128" s="176"/>
      <c r="Y128" s="56"/>
      <c r="Z128" s="57" t="s">
        <v>437</v>
      </c>
      <c r="AA128" s="37"/>
      <c r="AB128" s="177"/>
      <c r="AC128" s="178"/>
      <c r="AD128" s="178"/>
      <c r="AE128" s="178"/>
      <c r="AF128" s="178"/>
      <c r="AG128" s="179"/>
      <c r="AH128" s="179"/>
      <c r="AI128" s="179"/>
      <c r="AJ128" s="179"/>
      <c r="AK128" s="49"/>
    </row>
    <row r="129" ht="25.5" customHeight="1"/>
    <row r="130" spans="4:9" ht="15" customHeight="1">
      <c r="D130" s="18" t="s">
        <v>423</v>
      </c>
      <c r="F130" s="18" t="s">
        <v>440</v>
      </c>
      <c r="G130" s="18" t="s">
        <v>441</v>
      </c>
      <c r="H130" s="18" t="s">
        <v>442</v>
      </c>
      <c r="I130" s="18" t="s">
        <v>394</v>
      </c>
    </row>
    <row r="131" spans="6:13" ht="15" customHeight="1">
      <c r="F131" s="18" t="s">
        <v>195</v>
      </c>
      <c r="G131" s="18" t="s">
        <v>197</v>
      </c>
      <c r="H131" s="18" t="s">
        <v>198</v>
      </c>
      <c r="I131" s="18" t="s">
        <v>199</v>
      </c>
      <c r="J131" s="18" t="s">
        <v>242</v>
      </c>
      <c r="K131" s="18" t="s">
        <v>418</v>
      </c>
      <c r="L131" s="18" t="s">
        <v>443</v>
      </c>
      <c r="M131" s="18" t="s">
        <v>324</v>
      </c>
    </row>
    <row r="132" spans="6:37" ht="15" customHeight="1">
      <c r="F132" s="139" t="s">
        <v>444</v>
      </c>
      <c r="G132" s="140"/>
      <c r="H132" s="140"/>
      <c r="I132" s="140"/>
      <c r="J132" s="140"/>
      <c r="K132" s="140"/>
      <c r="L132" s="141"/>
      <c r="M132" s="139" t="s">
        <v>445</v>
      </c>
      <c r="N132" s="140"/>
      <c r="O132" s="140"/>
      <c r="P132" s="140"/>
      <c r="Q132" s="140"/>
      <c r="R132" s="140"/>
      <c r="S132" s="140"/>
      <c r="T132" s="141"/>
      <c r="U132" s="139" t="s">
        <v>446</v>
      </c>
      <c r="V132" s="140"/>
      <c r="W132" s="140"/>
      <c r="X132" s="140"/>
      <c r="Y132" s="141"/>
      <c r="Z132" s="139" t="s">
        <v>447</v>
      </c>
      <c r="AA132" s="140"/>
      <c r="AB132" s="140"/>
      <c r="AC132" s="140"/>
      <c r="AD132" s="140"/>
      <c r="AE132" s="140"/>
      <c r="AF132" s="140"/>
      <c r="AG132" s="140"/>
      <c r="AH132" s="140"/>
      <c r="AI132" s="140"/>
      <c r="AJ132" s="140"/>
      <c r="AK132" s="141"/>
    </row>
    <row r="133" spans="6:37" ht="15" customHeight="1">
      <c r="F133" s="172" t="s">
        <v>448</v>
      </c>
      <c r="G133" s="173"/>
      <c r="H133" s="173"/>
      <c r="I133" s="173"/>
      <c r="J133" s="173"/>
      <c r="K133" s="173"/>
      <c r="L133" s="174"/>
      <c r="M133" s="152">
        <v>3</v>
      </c>
      <c r="N133" s="153"/>
      <c r="O133" s="61" t="s">
        <v>449</v>
      </c>
      <c r="P133" s="60"/>
      <c r="Q133" s="153"/>
      <c r="R133" s="153"/>
      <c r="S133" s="60" t="s">
        <v>450</v>
      </c>
      <c r="T133" s="62"/>
      <c r="U133" s="152">
        <v>450</v>
      </c>
      <c r="V133" s="153"/>
      <c r="W133" s="153"/>
      <c r="X133" s="63" t="s">
        <v>164</v>
      </c>
      <c r="Y133" s="35"/>
      <c r="Z133" s="169"/>
      <c r="AA133" s="170"/>
      <c r="AB133" s="170"/>
      <c r="AC133" s="170"/>
      <c r="AD133" s="170"/>
      <c r="AE133" s="170"/>
      <c r="AF133" s="170"/>
      <c r="AG133" s="170"/>
      <c r="AH133" s="170"/>
      <c r="AI133" s="170"/>
      <c r="AJ133" s="170"/>
      <c r="AK133" s="171"/>
    </row>
    <row r="134" spans="6:37" ht="15" customHeight="1">
      <c r="F134" s="144" t="s">
        <v>451</v>
      </c>
      <c r="G134" s="145"/>
      <c r="H134" s="145"/>
      <c r="I134" s="145"/>
      <c r="J134" s="145"/>
      <c r="K134" s="145"/>
      <c r="L134" s="146"/>
      <c r="M134" s="152"/>
      <c r="N134" s="153"/>
      <c r="O134" s="61" t="s">
        <v>449</v>
      </c>
      <c r="P134" s="60"/>
      <c r="Q134" s="153"/>
      <c r="R134" s="153"/>
      <c r="S134" s="60" t="s">
        <v>450</v>
      </c>
      <c r="T134" s="62"/>
      <c r="U134" s="152"/>
      <c r="V134" s="153"/>
      <c r="W134" s="153"/>
      <c r="X134" s="63" t="s">
        <v>164</v>
      </c>
      <c r="Y134" s="35"/>
      <c r="Z134" s="169"/>
      <c r="AA134" s="170"/>
      <c r="AB134" s="170"/>
      <c r="AC134" s="170"/>
      <c r="AD134" s="170"/>
      <c r="AE134" s="170"/>
      <c r="AF134" s="170"/>
      <c r="AG134" s="170"/>
      <c r="AH134" s="170"/>
      <c r="AI134" s="170"/>
      <c r="AJ134" s="170"/>
      <c r="AK134" s="171"/>
    </row>
    <row r="135" spans="6:37" ht="15" customHeight="1">
      <c r="F135" s="144" t="s">
        <v>452</v>
      </c>
      <c r="G135" s="145"/>
      <c r="H135" s="145"/>
      <c r="I135" s="145"/>
      <c r="J135" s="145"/>
      <c r="K135" s="145"/>
      <c r="L135" s="146"/>
      <c r="M135" s="152"/>
      <c r="N135" s="153"/>
      <c r="O135" s="61" t="s">
        <v>449</v>
      </c>
      <c r="P135" s="60"/>
      <c r="Q135" s="153"/>
      <c r="R135" s="153"/>
      <c r="S135" s="60" t="s">
        <v>450</v>
      </c>
      <c r="T135" s="62"/>
      <c r="U135" s="152"/>
      <c r="V135" s="153"/>
      <c r="W135" s="153"/>
      <c r="X135" s="63" t="s">
        <v>164</v>
      </c>
      <c r="Y135" s="35"/>
      <c r="Z135" s="169"/>
      <c r="AA135" s="170"/>
      <c r="AB135" s="170"/>
      <c r="AC135" s="170"/>
      <c r="AD135" s="170"/>
      <c r="AE135" s="170"/>
      <c r="AF135" s="170"/>
      <c r="AG135" s="170"/>
      <c r="AH135" s="170"/>
      <c r="AI135" s="170"/>
      <c r="AJ135" s="170"/>
      <c r="AK135" s="171"/>
    </row>
    <row r="136" spans="6:37" ht="15" customHeight="1">
      <c r="F136" s="144" t="s">
        <v>453</v>
      </c>
      <c r="G136" s="145"/>
      <c r="H136" s="145"/>
      <c r="I136" s="145"/>
      <c r="J136" s="145"/>
      <c r="K136" s="145"/>
      <c r="L136" s="146"/>
      <c r="M136" s="152">
        <v>2</v>
      </c>
      <c r="N136" s="153"/>
      <c r="O136" s="61" t="s">
        <v>449</v>
      </c>
      <c r="P136" s="60"/>
      <c r="Q136" s="153"/>
      <c r="R136" s="153"/>
      <c r="S136" s="60" t="s">
        <v>450</v>
      </c>
      <c r="T136" s="62"/>
      <c r="U136" s="152">
        <v>300</v>
      </c>
      <c r="V136" s="153"/>
      <c r="W136" s="153"/>
      <c r="X136" s="63" t="s">
        <v>164</v>
      </c>
      <c r="Y136" s="35"/>
      <c r="Z136" s="169"/>
      <c r="AA136" s="170"/>
      <c r="AB136" s="170"/>
      <c r="AC136" s="170"/>
      <c r="AD136" s="170"/>
      <c r="AE136" s="170"/>
      <c r="AF136" s="170"/>
      <c r="AG136" s="170"/>
      <c r="AH136" s="170"/>
      <c r="AI136" s="170"/>
      <c r="AJ136" s="170"/>
      <c r="AK136" s="171"/>
    </row>
    <row r="137" spans="6:37" ht="15" customHeight="1">
      <c r="F137" s="144" t="s">
        <v>454</v>
      </c>
      <c r="G137" s="145"/>
      <c r="H137" s="145"/>
      <c r="I137" s="145"/>
      <c r="J137" s="145"/>
      <c r="K137" s="145"/>
      <c r="L137" s="146"/>
      <c r="M137" s="152"/>
      <c r="N137" s="153"/>
      <c r="O137" s="61" t="s">
        <v>449</v>
      </c>
      <c r="P137" s="60"/>
      <c r="Q137" s="153"/>
      <c r="R137" s="153"/>
      <c r="S137" s="60" t="s">
        <v>450</v>
      </c>
      <c r="T137" s="62"/>
      <c r="U137" s="152"/>
      <c r="V137" s="153"/>
      <c r="W137" s="153"/>
      <c r="X137" s="63" t="s">
        <v>164</v>
      </c>
      <c r="Y137" s="35"/>
      <c r="Z137" s="169"/>
      <c r="AA137" s="170"/>
      <c r="AB137" s="170"/>
      <c r="AC137" s="170"/>
      <c r="AD137" s="170"/>
      <c r="AE137" s="170"/>
      <c r="AF137" s="170"/>
      <c r="AG137" s="170"/>
      <c r="AH137" s="170"/>
      <c r="AI137" s="170"/>
      <c r="AJ137" s="170"/>
      <c r="AK137" s="171"/>
    </row>
    <row r="138" spans="6:37" ht="15" customHeight="1">
      <c r="F138" s="144" t="s">
        <v>455</v>
      </c>
      <c r="G138" s="145"/>
      <c r="H138" s="145"/>
      <c r="I138" s="145"/>
      <c r="J138" s="145"/>
      <c r="K138" s="145"/>
      <c r="L138" s="146"/>
      <c r="M138" s="152">
        <v>2</v>
      </c>
      <c r="N138" s="153"/>
      <c r="O138" s="61" t="s">
        <v>449</v>
      </c>
      <c r="P138" s="60"/>
      <c r="Q138" s="153"/>
      <c r="R138" s="153"/>
      <c r="S138" s="60" t="s">
        <v>450</v>
      </c>
      <c r="T138" s="62"/>
      <c r="U138" s="152">
        <v>300</v>
      </c>
      <c r="V138" s="153"/>
      <c r="W138" s="153"/>
      <c r="X138" s="63" t="s">
        <v>164</v>
      </c>
      <c r="Y138" s="35"/>
      <c r="Z138" s="169"/>
      <c r="AA138" s="170"/>
      <c r="AB138" s="170"/>
      <c r="AC138" s="170"/>
      <c r="AD138" s="170"/>
      <c r="AE138" s="170"/>
      <c r="AF138" s="170"/>
      <c r="AG138" s="170"/>
      <c r="AH138" s="170"/>
      <c r="AI138" s="170"/>
      <c r="AJ138" s="170"/>
      <c r="AK138" s="171"/>
    </row>
    <row r="139" spans="6:37" ht="15" customHeight="1">
      <c r="F139" s="144" t="s">
        <v>456</v>
      </c>
      <c r="G139" s="145"/>
      <c r="H139" s="145"/>
      <c r="I139" s="145"/>
      <c r="J139" s="145"/>
      <c r="K139" s="145"/>
      <c r="L139" s="146"/>
      <c r="M139" s="152"/>
      <c r="N139" s="153"/>
      <c r="O139" s="61" t="s">
        <v>449</v>
      </c>
      <c r="P139" s="60"/>
      <c r="Q139" s="153"/>
      <c r="R139" s="153"/>
      <c r="S139" s="60" t="s">
        <v>450</v>
      </c>
      <c r="T139" s="62"/>
      <c r="U139" s="152"/>
      <c r="V139" s="153"/>
      <c r="W139" s="153"/>
      <c r="X139" s="63" t="s">
        <v>164</v>
      </c>
      <c r="Y139" s="35"/>
      <c r="Z139" s="169"/>
      <c r="AA139" s="170"/>
      <c r="AB139" s="170"/>
      <c r="AC139" s="170"/>
      <c r="AD139" s="170"/>
      <c r="AE139" s="170"/>
      <c r="AF139" s="170"/>
      <c r="AG139" s="170"/>
      <c r="AH139" s="170"/>
      <c r="AI139" s="170"/>
      <c r="AJ139" s="170"/>
      <c r="AK139" s="171"/>
    </row>
    <row r="140" spans="6:37" ht="15" customHeight="1">
      <c r="F140" s="144" t="s">
        <v>457</v>
      </c>
      <c r="G140" s="145"/>
      <c r="H140" s="145"/>
      <c r="I140" s="145"/>
      <c r="J140" s="145"/>
      <c r="K140" s="145"/>
      <c r="L140" s="146"/>
      <c r="M140" s="152">
        <v>1</v>
      </c>
      <c r="N140" s="153"/>
      <c r="O140" s="61" t="s">
        <v>449</v>
      </c>
      <c r="P140" s="60"/>
      <c r="Q140" s="153"/>
      <c r="R140" s="153"/>
      <c r="S140" s="60" t="s">
        <v>450</v>
      </c>
      <c r="T140" s="62"/>
      <c r="U140" s="152">
        <v>150</v>
      </c>
      <c r="V140" s="153"/>
      <c r="W140" s="153"/>
      <c r="X140" s="63" t="s">
        <v>164</v>
      </c>
      <c r="Y140" s="35"/>
      <c r="Z140" s="169"/>
      <c r="AA140" s="170"/>
      <c r="AB140" s="170"/>
      <c r="AC140" s="170"/>
      <c r="AD140" s="170"/>
      <c r="AE140" s="170"/>
      <c r="AF140" s="170"/>
      <c r="AG140" s="170"/>
      <c r="AH140" s="170"/>
      <c r="AI140" s="170"/>
      <c r="AJ140" s="170"/>
      <c r="AK140" s="171"/>
    </row>
    <row r="141" spans="6:37" ht="15" customHeight="1">
      <c r="F141" s="154"/>
      <c r="G141" s="155"/>
      <c r="H141" s="155"/>
      <c r="I141" s="155"/>
      <c r="J141" s="155"/>
      <c r="K141" s="155"/>
      <c r="L141" s="156"/>
      <c r="M141" s="152"/>
      <c r="N141" s="153"/>
      <c r="O141" s="61" t="s">
        <v>449</v>
      </c>
      <c r="P141" s="60"/>
      <c r="Q141" s="153"/>
      <c r="R141" s="153"/>
      <c r="S141" s="60" t="s">
        <v>450</v>
      </c>
      <c r="T141" s="62"/>
      <c r="U141" s="152"/>
      <c r="V141" s="153"/>
      <c r="W141" s="153"/>
      <c r="X141" s="63" t="s">
        <v>164</v>
      </c>
      <c r="Y141" s="35"/>
      <c r="Z141" s="169"/>
      <c r="AA141" s="170"/>
      <c r="AB141" s="170"/>
      <c r="AC141" s="170"/>
      <c r="AD141" s="170"/>
      <c r="AE141" s="170"/>
      <c r="AF141" s="170"/>
      <c r="AG141" s="170"/>
      <c r="AH141" s="170"/>
      <c r="AI141" s="170"/>
      <c r="AJ141" s="170"/>
      <c r="AK141" s="171"/>
    </row>
    <row r="142" spans="6:37" ht="15" customHeight="1">
      <c r="F142" s="64"/>
      <c r="G142" s="65"/>
      <c r="H142" s="65"/>
      <c r="I142" s="65"/>
      <c r="J142" s="65"/>
      <c r="K142" s="65"/>
      <c r="L142" s="66"/>
      <c r="M142" s="152"/>
      <c r="N142" s="153"/>
      <c r="O142" s="61" t="s">
        <v>449</v>
      </c>
      <c r="P142" s="60"/>
      <c r="Q142" s="153"/>
      <c r="R142" s="153"/>
      <c r="S142" s="60" t="s">
        <v>450</v>
      </c>
      <c r="T142" s="62"/>
      <c r="U142" s="152"/>
      <c r="V142" s="153"/>
      <c r="W142" s="153"/>
      <c r="X142" s="63" t="s">
        <v>164</v>
      </c>
      <c r="Y142" s="35"/>
      <c r="Z142" s="169"/>
      <c r="AA142" s="170"/>
      <c r="AB142" s="170"/>
      <c r="AC142" s="170"/>
      <c r="AD142" s="170"/>
      <c r="AE142" s="170"/>
      <c r="AF142" s="170"/>
      <c r="AG142" s="170"/>
      <c r="AH142" s="170"/>
      <c r="AI142" s="170"/>
      <c r="AJ142" s="170"/>
      <c r="AK142" s="171"/>
    </row>
    <row r="143" spans="6:37" ht="15" customHeight="1">
      <c r="F143" s="166"/>
      <c r="G143" s="167"/>
      <c r="H143" s="167"/>
      <c r="I143" s="167"/>
      <c r="J143" s="167"/>
      <c r="K143" s="167"/>
      <c r="L143" s="168"/>
      <c r="M143" s="152"/>
      <c r="N143" s="153"/>
      <c r="O143" s="61" t="s">
        <v>449</v>
      </c>
      <c r="P143" s="60"/>
      <c r="Q143" s="153"/>
      <c r="R143" s="153"/>
      <c r="S143" s="60" t="s">
        <v>450</v>
      </c>
      <c r="T143" s="62"/>
      <c r="U143" s="152"/>
      <c r="V143" s="153"/>
      <c r="W143" s="153"/>
      <c r="X143" s="63" t="s">
        <v>164</v>
      </c>
      <c r="Y143" s="35"/>
      <c r="Z143" s="169"/>
      <c r="AA143" s="170"/>
      <c r="AB143" s="170"/>
      <c r="AC143" s="170"/>
      <c r="AD143" s="170"/>
      <c r="AE143" s="170"/>
      <c r="AF143" s="170"/>
      <c r="AG143" s="170"/>
      <c r="AH143" s="170"/>
      <c r="AI143" s="170"/>
      <c r="AJ143" s="170"/>
      <c r="AK143" s="171"/>
    </row>
    <row r="144" spans="6:37" ht="15" customHeight="1">
      <c r="F144" s="139" t="s">
        <v>416</v>
      </c>
      <c r="G144" s="140"/>
      <c r="H144" s="140"/>
      <c r="I144" s="140"/>
      <c r="J144" s="140"/>
      <c r="K144" s="140"/>
      <c r="L144" s="141"/>
      <c r="M144" s="142">
        <f>IF(SUM(M133:N143)=0,"",SUM(M133:N143))</f>
        <v>8</v>
      </c>
      <c r="N144" s="143"/>
      <c r="O144" s="61" t="s">
        <v>449</v>
      </c>
      <c r="P144" s="60"/>
      <c r="Q144" s="143">
        <f>IF(SUM(Q133:R143)=0,"",SUM(Q133:R143))</f>
      </c>
      <c r="R144" s="143"/>
      <c r="S144" s="60" t="s">
        <v>450</v>
      </c>
      <c r="T144" s="62"/>
      <c r="U144" s="142">
        <f>IF(SUM(U133:W143)=0,"",SUM(U133:W143))</f>
        <v>1200</v>
      </c>
      <c r="V144" s="143"/>
      <c r="W144" s="143"/>
      <c r="X144" s="63" t="s">
        <v>164</v>
      </c>
      <c r="Y144" s="35"/>
      <c r="Z144" s="37"/>
      <c r="AA144" s="37"/>
      <c r="AB144" s="37"/>
      <c r="AC144" s="37"/>
      <c r="AD144" s="37"/>
      <c r="AE144" s="37"/>
      <c r="AF144" s="37"/>
      <c r="AG144" s="37"/>
      <c r="AH144" s="37"/>
      <c r="AI144" s="37"/>
      <c r="AJ144" s="37"/>
      <c r="AK144" s="35"/>
    </row>
    <row r="145" spans="4:13" ht="15" customHeight="1">
      <c r="D145" s="18" t="s">
        <v>458</v>
      </c>
      <c r="F145" s="18" t="s">
        <v>459</v>
      </c>
      <c r="G145" s="18" t="s">
        <v>460</v>
      </c>
      <c r="H145" s="18" t="s">
        <v>259</v>
      </c>
      <c r="I145" s="18" t="s">
        <v>352</v>
      </c>
      <c r="J145" s="18" t="s">
        <v>459</v>
      </c>
      <c r="K145" s="18" t="s">
        <v>461</v>
      </c>
      <c r="L145" s="18" t="s">
        <v>259</v>
      </c>
      <c r="M145" s="18" t="s">
        <v>324</v>
      </c>
    </row>
    <row r="146" spans="6:37" ht="15" customHeight="1">
      <c r="F146" s="165" t="s">
        <v>462</v>
      </c>
      <c r="G146" s="165"/>
      <c r="H146" s="165"/>
      <c r="I146" s="165"/>
      <c r="J146" s="165"/>
      <c r="K146" s="165"/>
      <c r="L146" s="165"/>
      <c r="M146" s="165"/>
      <c r="N146" s="165"/>
      <c r="O146" s="165"/>
      <c r="P146" s="165"/>
      <c r="Q146" s="165"/>
      <c r="R146" s="165"/>
      <c r="S146" s="165"/>
      <c r="T146" s="165"/>
      <c r="U146" s="139" t="s">
        <v>463</v>
      </c>
      <c r="V146" s="140"/>
      <c r="W146" s="140"/>
      <c r="X146" s="140"/>
      <c r="Y146" s="140"/>
      <c r="Z146" s="140"/>
      <c r="AA146" s="140"/>
      <c r="AB146" s="140"/>
      <c r="AC146" s="141"/>
      <c r="AD146" s="139" t="s">
        <v>383</v>
      </c>
      <c r="AE146" s="140"/>
      <c r="AF146" s="140"/>
      <c r="AG146" s="140"/>
      <c r="AH146" s="140"/>
      <c r="AI146" s="140"/>
      <c r="AJ146" s="140"/>
      <c r="AK146" s="141"/>
    </row>
    <row r="147" spans="6:37" ht="15" customHeight="1">
      <c r="F147" s="161" t="s">
        <v>464</v>
      </c>
      <c r="G147" s="161"/>
      <c r="H147" s="161"/>
      <c r="I147" s="161"/>
      <c r="J147" s="161"/>
      <c r="K147" s="161"/>
      <c r="L147" s="161"/>
      <c r="M147" s="161"/>
      <c r="N147" s="161"/>
      <c r="O147" s="161"/>
      <c r="P147" s="161"/>
      <c r="Q147" s="161"/>
      <c r="R147" s="161"/>
      <c r="S147" s="161"/>
      <c r="T147" s="161"/>
      <c r="U147" s="152">
        <v>1</v>
      </c>
      <c r="V147" s="153"/>
      <c r="W147" s="153"/>
      <c r="X147" s="60" t="s">
        <v>340</v>
      </c>
      <c r="Y147" s="60" t="s">
        <v>228</v>
      </c>
      <c r="Z147" s="153">
        <v>1</v>
      </c>
      <c r="AA147" s="153"/>
      <c r="AB147" s="37" t="s">
        <v>340</v>
      </c>
      <c r="AC147" s="35" t="s">
        <v>230</v>
      </c>
      <c r="AD147" s="162" t="s">
        <v>509</v>
      </c>
      <c r="AE147" s="163"/>
      <c r="AF147" s="163"/>
      <c r="AG147" s="163"/>
      <c r="AH147" s="163"/>
      <c r="AI147" s="163"/>
      <c r="AJ147" s="163"/>
      <c r="AK147" s="164"/>
    </row>
    <row r="148" spans="6:37" ht="15" customHeight="1">
      <c r="F148" s="161" t="s">
        <v>465</v>
      </c>
      <c r="G148" s="161"/>
      <c r="H148" s="161"/>
      <c r="I148" s="161"/>
      <c r="J148" s="161"/>
      <c r="K148" s="161"/>
      <c r="L148" s="161"/>
      <c r="M148" s="161"/>
      <c r="N148" s="161"/>
      <c r="O148" s="161"/>
      <c r="P148" s="161"/>
      <c r="Q148" s="161"/>
      <c r="R148" s="161"/>
      <c r="S148" s="161"/>
      <c r="T148" s="161"/>
      <c r="U148" s="152"/>
      <c r="V148" s="153"/>
      <c r="W148" s="153"/>
      <c r="X148" s="60" t="s">
        <v>340</v>
      </c>
      <c r="Y148" s="60" t="s">
        <v>228</v>
      </c>
      <c r="Z148" s="153"/>
      <c r="AA148" s="153"/>
      <c r="AB148" s="37" t="s">
        <v>340</v>
      </c>
      <c r="AC148" s="35" t="s">
        <v>230</v>
      </c>
      <c r="AD148" s="162" t="s">
        <v>510</v>
      </c>
      <c r="AE148" s="163"/>
      <c r="AF148" s="163"/>
      <c r="AG148" s="163"/>
      <c r="AH148" s="163"/>
      <c r="AI148" s="163"/>
      <c r="AJ148" s="163"/>
      <c r="AK148" s="164"/>
    </row>
    <row r="149" spans="6:37" ht="15" customHeight="1">
      <c r="F149" s="161" t="s">
        <v>466</v>
      </c>
      <c r="G149" s="161"/>
      <c r="H149" s="161"/>
      <c r="I149" s="161"/>
      <c r="J149" s="161"/>
      <c r="K149" s="161"/>
      <c r="L149" s="161"/>
      <c r="M149" s="161"/>
      <c r="N149" s="161"/>
      <c r="O149" s="161"/>
      <c r="P149" s="161"/>
      <c r="Q149" s="161"/>
      <c r="R149" s="161"/>
      <c r="S149" s="161"/>
      <c r="T149" s="161"/>
      <c r="U149" s="152"/>
      <c r="V149" s="153"/>
      <c r="W149" s="153"/>
      <c r="X149" s="60" t="s">
        <v>340</v>
      </c>
      <c r="Y149" s="60" t="s">
        <v>228</v>
      </c>
      <c r="Z149" s="153"/>
      <c r="AA149" s="153"/>
      <c r="AB149" s="37" t="s">
        <v>340</v>
      </c>
      <c r="AC149" s="35" t="s">
        <v>230</v>
      </c>
      <c r="AD149" s="162" t="s">
        <v>511</v>
      </c>
      <c r="AE149" s="163"/>
      <c r="AF149" s="163"/>
      <c r="AG149" s="163"/>
      <c r="AH149" s="163"/>
      <c r="AI149" s="163"/>
      <c r="AJ149" s="163"/>
      <c r="AK149" s="164"/>
    </row>
    <row r="150" spans="6:37" ht="15" customHeight="1">
      <c r="F150" s="161" t="s">
        <v>467</v>
      </c>
      <c r="G150" s="161"/>
      <c r="H150" s="161"/>
      <c r="I150" s="161"/>
      <c r="J150" s="161"/>
      <c r="K150" s="161"/>
      <c r="L150" s="161"/>
      <c r="M150" s="161"/>
      <c r="N150" s="161"/>
      <c r="O150" s="161"/>
      <c r="P150" s="161"/>
      <c r="Q150" s="161"/>
      <c r="R150" s="161"/>
      <c r="S150" s="161"/>
      <c r="T150" s="161"/>
      <c r="U150" s="152"/>
      <c r="V150" s="153"/>
      <c r="W150" s="153"/>
      <c r="X150" s="60" t="s">
        <v>340</v>
      </c>
      <c r="Y150" s="60" t="s">
        <v>228</v>
      </c>
      <c r="Z150" s="153"/>
      <c r="AA150" s="153"/>
      <c r="AB150" s="37" t="s">
        <v>340</v>
      </c>
      <c r="AC150" s="35" t="s">
        <v>230</v>
      </c>
      <c r="AD150" s="158"/>
      <c r="AE150" s="159"/>
      <c r="AF150" s="159"/>
      <c r="AG150" s="159"/>
      <c r="AH150" s="159"/>
      <c r="AI150" s="159"/>
      <c r="AJ150" s="159"/>
      <c r="AK150" s="160"/>
    </row>
    <row r="151" spans="6:37" ht="15" customHeight="1">
      <c r="F151" s="161" t="s">
        <v>468</v>
      </c>
      <c r="G151" s="161"/>
      <c r="H151" s="161"/>
      <c r="I151" s="161"/>
      <c r="J151" s="161"/>
      <c r="K151" s="161"/>
      <c r="L151" s="161"/>
      <c r="M151" s="161"/>
      <c r="N151" s="161"/>
      <c r="O151" s="161"/>
      <c r="P151" s="161"/>
      <c r="Q151" s="161"/>
      <c r="R151" s="161"/>
      <c r="S151" s="161"/>
      <c r="T151" s="161"/>
      <c r="U151" s="152"/>
      <c r="V151" s="153"/>
      <c r="W151" s="153"/>
      <c r="X151" s="60" t="s">
        <v>340</v>
      </c>
      <c r="Y151" s="60" t="s">
        <v>228</v>
      </c>
      <c r="Z151" s="153"/>
      <c r="AA151" s="153"/>
      <c r="AB151" s="37" t="s">
        <v>340</v>
      </c>
      <c r="AC151" s="35" t="s">
        <v>230</v>
      </c>
      <c r="AD151" s="158"/>
      <c r="AE151" s="159"/>
      <c r="AF151" s="159"/>
      <c r="AG151" s="159"/>
      <c r="AH151" s="159"/>
      <c r="AI151" s="159"/>
      <c r="AJ151" s="159"/>
      <c r="AK151" s="160"/>
    </row>
    <row r="152" spans="6:37" ht="15" customHeight="1">
      <c r="F152" s="161" t="s">
        <v>469</v>
      </c>
      <c r="G152" s="161"/>
      <c r="H152" s="161"/>
      <c r="I152" s="161"/>
      <c r="J152" s="161"/>
      <c r="K152" s="161"/>
      <c r="L152" s="161"/>
      <c r="M152" s="161"/>
      <c r="N152" s="161"/>
      <c r="O152" s="161"/>
      <c r="P152" s="161"/>
      <c r="Q152" s="161"/>
      <c r="R152" s="161"/>
      <c r="S152" s="161"/>
      <c r="T152" s="161"/>
      <c r="U152" s="152"/>
      <c r="V152" s="153"/>
      <c r="W152" s="153"/>
      <c r="X152" s="60" t="s">
        <v>340</v>
      </c>
      <c r="Y152" s="60" t="s">
        <v>228</v>
      </c>
      <c r="Z152" s="153"/>
      <c r="AA152" s="153"/>
      <c r="AB152" s="37" t="s">
        <v>340</v>
      </c>
      <c r="AC152" s="35" t="s">
        <v>230</v>
      </c>
      <c r="AD152" s="158" t="s">
        <v>512</v>
      </c>
      <c r="AE152" s="159"/>
      <c r="AF152" s="159"/>
      <c r="AG152" s="159"/>
      <c r="AH152" s="159"/>
      <c r="AI152" s="159"/>
      <c r="AJ152" s="159"/>
      <c r="AK152" s="160"/>
    </row>
    <row r="153" spans="6:37" ht="15" customHeight="1">
      <c r="F153" s="161" t="s">
        <v>470</v>
      </c>
      <c r="G153" s="161"/>
      <c r="H153" s="161"/>
      <c r="I153" s="161"/>
      <c r="J153" s="161"/>
      <c r="K153" s="161"/>
      <c r="L153" s="161"/>
      <c r="M153" s="161"/>
      <c r="N153" s="161"/>
      <c r="O153" s="161"/>
      <c r="P153" s="161"/>
      <c r="Q153" s="161"/>
      <c r="R153" s="161"/>
      <c r="S153" s="161"/>
      <c r="T153" s="161"/>
      <c r="U153" s="152"/>
      <c r="V153" s="153"/>
      <c r="W153" s="153"/>
      <c r="X153" s="60" t="s">
        <v>340</v>
      </c>
      <c r="Y153" s="60" t="s">
        <v>228</v>
      </c>
      <c r="Z153" s="153"/>
      <c r="AA153" s="153"/>
      <c r="AB153" s="37" t="s">
        <v>340</v>
      </c>
      <c r="AC153" s="35" t="s">
        <v>230</v>
      </c>
      <c r="AD153" s="158" t="s">
        <v>513</v>
      </c>
      <c r="AE153" s="159"/>
      <c r="AF153" s="159"/>
      <c r="AG153" s="159"/>
      <c r="AH153" s="159"/>
      <c r="AI153" s="159"/>
      <c r="AJ153" s="159"/>
      <c r="AK153" s="160"/>
    </row>
    <row r="154" spans="6:37" ht="15" customHeight="1">
      <c r="F154" s="161" t="s">
        <v>471</v>
      </c>
      <c r="G154" s="161"/>
      <c r="H154" s="161"/>
      <c r="I154" s="161"/>
      <c r="J154" s="161"/>
      <c r="K154" s="161"/>
      <c r="L154" s="161"/>
      <c r="M154" s="161"/>
      <c r="N154" s="161"/>
      <c r="O154" s="161"/>
      <c r="P154" s="161"/>
      <c r="Q154" s="161"/>
      <c r="R154" s="161"/>
      <c r="S154" s="161"/>
      <c r="T154" s="161"/>
      <c r="U154" s="152">
        <v>1</v>
      </c>
      <c r="V154" s="153"/>
      <c r="W154" s="153"/>
      <c r="X154" s="60" t="s">
        <v>340</v>
      </c>
      <c r="Y154" s="60" t="s">
        <v>228</v>
      </c>
      <c r="Z154" s="153"/>
      <c r="AA154" s="153"/>
      <c r="AB154" s="37" t="s">
        <v>340</v>
      </c>
      <c r="AC154" s="35" t="s">
        <v>230</v>
      </c>
      <c r="AD154" s="158" t="s">
        <v>514</v>
      </c>
      <c r="AE154" s="159"/>
      <c r="AF154" s="159"/>
      <c r="AG154" s="159"/>
      <c r="AH154" s="159"/>
      <c r="AI154" s="159"/>
      <c r="AJ154" s="159"/>
      <c r="AK154" s="160"/>
    </row>
    <row r="155" spans="6:37" ht="15" customHeight="1">
      <c r="F155" s="157" t="s">
        <v>343</v>
      </c>
      <c r="G155" s="157"/>
      <c r="H155" s="157"/>
      <c r="I155" s="157"/>
      <c r="J155" s="157"/>
      <c r="K155" s="157"/>
      <c r="L155" s="157"/>
      <c r="M155" s="157"/>
      <c r="N155" s="157"/>
      <c r="O155" s="157"/>
      <c r="P155" s="157"/>
      <c r="Q155" s="157"/>
      <c r="R155" s="157"/>
      <c r="S155" s="157"/>
      <c r="T155" s="157"/>
      <c r="U155" s="152">
        <v>58</v>
      </c>
      <c r="V155" s="153"/>
      <c r="W155" s="153"/>
      <c r="X155" s="60" t="s">
        <v>340</v>
      </c>
      <c r="Y155" s="60" t="s">
        <v>228</v>
      </c>
      <c r="Z155" s="153">
        <v>7</v>
      </c>
      <c r="AA155" s="153"/>
      <c r="AB155" s="37" t="s">
        <v>340</v>
      </c>
      <c r="AC155" s="35" t="s">
        <v>230</v>
      </c>
      <c r="AD155" s="158"/>
      <c r="AE155" s="159"/>
      <c r="AF155" s="159"/>
      <c r="AG155" s="159"/>
      <c r="AH155" s="159"/>
      <c r="AI155" s="159"/>
      <c r="AJ155" s="159"/>
      <c r="AK155" s="160"/>
    </row>
    <row r="156" spans="6:37" ht="15" customHeight="1">
      <c r="F156" s="157"/>
      <c r="G156" s="157"/>
      <c r="H156" s="157"/>
      <c r="I156" s="157"/>
      <c r="J156" s="157"/>
      <c r="K156" s="157"/>
      <c r="L156" s="157"/>
      <c r="M156" s="157"/>
      <c r="N156" s="157"/>
      <c r="O156" s="157"/>
      <c r="P156" s="157"/>
      <c r="Q156" s="157"/>
      <c r="R156" s="157"/>
      <c r="S156" s="157"/>
      <c r="T156" s="157"/>
      <c r="U156" s="152"/>
      <c r="V156" s="153"/>
      <c r="W156" s="153"/>
      <c r="X156" s="60" t="s">
        <v>340</v>
      </c>
      <c r="Y156" s="60" t="s">
        <v>228</v>
      </c>
      <c r="Z156" s="153"/>
      <c r="AA156" s="153"/>
      <c r="AB156" s="37" t="s">
        <v>340</v>
      </c>
      <c r="AC156" s="35" t="s">
        <v>230</v>
      </c>
      <c r="AD156" s="154"/>
      <c r="AE156" s="155"/>
      <c r="AF156" s="155"/>
      <c r="AG156" s="155"/>
      <c r="AH156" s="155"/>
      <c r="AI156" s="155"/>
      <c r="AJ156" s="155"/>
      <c r="AK156" s="156"/>
    </row>
    <row r="157" spans="6:37" ht="15" customHeight="1">
      <c r="F157" s="157"/>
      <c r="G157" s="157"/>
      <c r="H157" s="157"/>
      <c r="I157" s="157"/>
      <c r="J157" s="157"/>
      <c r="K157" s="157"/>
      <c r="L157" s="157"/>
      <c r="M157" s="157"/>
      <c r="N157" s="157"/>
      <c r="O157" s="157"/>
      <c r="P157" s="157"/>
      <c r="Q157" s="157"/>
      <c r="R157" s="157"/>
      <c r="S157" s="157"/>
      <c r="T157" s="157"/>
      <c r="U157" s="152"/>
      <c r="V157" s="153"/>
      <c r="W157" s="153"/>
      <c r="X157" s="60" t="s">
        <v>340</v>
      </c>
      <c r="Y157" s="60" t="s">
        <v>228</v>
      </c>
      <c r="Z157" s="153"/>
      <c r="AA157" s="153"/>
      <c r="AB157" s="37" t="s">
        <v>340</v>
      </c>
      <c r="AC157" s="35" t="s">
        <v>230</v>
      </c>
      <c r="AD157" s="154"/>
      <c r="AE157" s="155"/>
      <c r="AF157" s="155"/>
      <c r="AG157" s="155"/>
      <c r="AH157" s="155"/>
      <c r="AI157" s="155"/>
      <c r="AJ157" s="155"/>
      <c r="AK157" s="156"/>
    </row>
    <row r="158" spans="6:37" ht="15" customHeight="1">
      <c r="F158" s="157"/>
      <c r="G158" s="157"/>
      <c r="H158" s="157"/>
      <c r="I158" s="157"/>
      <c r="J158" s="157"/>
      <c r="K158" s="157"/>
      <c r="L158" s="157"/>
      <c r="M158" s="157"/>
      <c r="N158" s="157"/>
      <c r="O158" s="157"/>
      <c r="P158" s="157"/>
      <c r="Q158" s="157"/>
      <c r="R158" s="157"/>
      <c r="S158" s="157"/>
      <c r="T158" s="157"/>
      <c r="U158" s="152"/>
      <c r="V158" s="153"/>
      <c r="W158" s="153"/>
      <c r="X158" s="60" t="s">
        <v>340</v>
      </c>
      <c r="Y158" s="60" t="s">
        <v>228</v>
      </c>
      <c r="Z158" s="153"/>
      <c r="AA158" s="153"/>
      <c r="AB158" s="37" t="s">
        <v>340</v>
      </c>
      <c r="AC158" s="35" t="s">
        <v>230</v>
      </c>
      <c r="AD158" s="154"/>
      <c r="AE158" s="155"/>
      <c r="AF158" s="155"/>
      <c r="AG158" s="155"/>
      <c r="AH158" s="155"/>
      <c r="AI158" s="155"/>
      <c r="AJ158" s="155"/>
      <c r="AK158" s="156"/>
    </row>
    <row r="159" spans="6:37" ht="15" customHeight="1">
      <c r="F159" s="157"/>
      <c r="G159" s="157"/>
      <c r="H159" s="157"/>
      <c r="I159" s="157"/>
      <c r="J159" s="157"/>
      <c r="K159" s="157"/>
      <c r="L159" s="157"/>
      <c r="M159" s="157"/>
      <c r="N159" s="157"/>
      <c r="O159" s="157"/>
      <c r="P159" s="157"/>
      <c r="Q159" s="157"/>
      <c r="R159" s="157"/>
      <c r="S159" s="157"/>
      <c r="T159" s="157"/>
      <c r="U159" s="152"/>
      <c r="V159" s="153"/>
      <c r="W159" s="153"/>
      <c r="X159" s="60" t="s">
        <v>340</v>
      </c>
      <c r="Y159" s="60" t="s">
        <v>228</v>
      </c>
      <c r="Z159" s="153"/>
      <c r="AA159" s="153"/>
      <c r="AB159" s="37" t="s">
        <v>340</v>
      </c>
      <c r="AC159" s="35" t="s">
        <v>230</v>
      </c>
      <c r="AD159" s="154"/>
      <c r="AE159" s="155"/>
      <c r="AF159" s="155"/>
      <c r="AG159" s="155"/>
      <c r="AH159" s="155"/>
      <c r="AI159" s="155"/>
      <c r="AJ159" s="155"/>
      <c r="AK159" s="156"/>
    </row>
    <row r="160" spans="6:37" ht="15" customHeight="1">
      <c r="F160" s="139" t="s">
        <v>416</v>
      </c>
      <c r="G160" s="140"/>
      <c r="H160" s="140"/>
      <c r="I160" s="140"/>
      <c r="J160" s="140"/>
      <c r="K160" s="140"/>
      <c r="L160" s="140"/>
      <c r="M160" s="140"/>
      <c r="N160" s="140"/>
      <c r="O160" s="140"/>
      <c r="P160" s="140"/>
      <c r="Q160" s="140"/>
      <c r="R160" s="140"/>
      <c r="S160" s="140"/>
      <c r="T160" s="141"/>
      <c r="U160" s="142">
        <f>IF(SUM(U147:W159)=0,"",SUM(U147:W159))</f>
        <v>60</v>
      </c>
      <c r="V160" s="143"/>
      <c r="W160" s="143"/>
      <c r="X160" s="60" t="s">
        <v>340</v>
      </c>
      <c r="Y160" s="60" t="s">
        <v>228</v>
      </c>
      <c r="Z160" s="143">
        <f>IF(SUM(Z147:AA159)=0,"",SUM(Z147:AA159))</f>
        <v>8</v>
      </c>
      <c r="AA160" s="143"/>
      <c r="AB160" s="37" t="s">
        <v>340</v>
      </c>
      <c r="AC160" s="35" t="s">
        <v>230</v>
      </c>
      <c r="AD160" s="144"/>
      <c r="AE160" s="145"/>
      <c r="AF160" s="145"/>
      <c r="AG160" s="145"/>
      <c r="AH160" s="145"/>
      <c r="AI160" s="145"/>
      <c r="AJ160" s="145"/>
      <c r="AK160" s="146"/>
    </row>
    <row r="161" spans="21:37" ht="15" customHeight="1">
      <c r="U161" s="72"/>
      <c r="V161" s="72"/>
      <c r="W161" s="72"/>
      <c r="X161" s="73"/>
      <c r="Y161" s="73"/>
      <c r="Z161" s="72"/>
      <c r="AA161" s="72"/>
      <c r="AB161" s="23"/>
      <c r="AC161" s="23"/>
      <c r="AD161" s="23"/>
      <c r="AE161" s="23"/>
      <c r="AF161" s="23"/>
      <c r="AG161" s="23"/>
      <c r="AH161" s="23"/>
      <c r="AI161" s="23"/>
      <c r="AJ161" s="23"/>
      <c r="AK161" s="23"/>
    </row>
    <row r="163" spans="5:22" s="25" customFormat="1" ht="15" customHeight="1">
      <c r="E163" s="147" t="s">
        <v>515</v>
      </c>
      <c r="F163" s="147"/>
      <c r="G163" s="147"/>
      <c r="H163" s="147"/>
      <c r="I163" s="147"/>
      <c r="J163" s="147"/>
      <c r="K163" s="147"/>
      <c r="L163" s="147"/>
      <c r="M163" s="147"/>
      <c r="N163" s="148"/>
      <c r="O163" s="148"/>
      <c r="P163" s="148"/>
      <c r="Q163" s="148"/>
      <c r="R163" s="148"/>
      <c r="S163" s="148"/>
      <c r="T163" s="148"/>
      <c r="U163" s="148"/>
      <c r="V163" s="148"/>
    </row>
    <row r="164" spans="5:37" s="25" customFormat="1" ht="15" customHeight="1">
      <c r="E164" s="149" t="s">
        <v>516</v>
      </c>
      <c r="F164" s="149"/>
      <c r="G164" s="149"/>
      <c r="H164" s="149"/>
      <c r="I164" s="149"/>
      <c r="J164" s="149"/>
      <c r="K164" s="149"/>
      <c r="L164" s="149"/>
      <c r="M164" s="149"/>
      <c r="N164" s="149"/>
      <c r="O164" s="149"/>
      <c r="P164" s="149"/>
      <c r="Q164" s="149"/>
      <c r="R164" s="150" t="s">
        <v>517</v>
      </c>
      <c r="S164" s="151"/>
      <c r="T164" s="74" t="s">
        <v>518</v>
      </c>
      <c r="U164" s="74" t="s">
        <v>519</v>
      </c>
      <c r="V164" s="74" t="s">
        <v>520</v>
      </c>
      <c r="W164" s="74" t="s">
        <v>521</v>
      </c>
      <c r="X164" s="74" t="s">
        <v>522</v>
      </c>
      <c r="Y164" s="74" t="s">
        <v>523</v>
      </c>
      <c r="Z164" s="74" t="s">
        <v>524</v>
      </c>
      <c r="AA164" s="74" t="s">
        <v>525</v>
      </c>
      <c r="AB164" s="74" t="s">
        <v>526</v>
      </c>
      <c r="AC164" s="74" t="s">
        <v>527</v>
      </c>
      <c r="AD164" s="106" t="s">
        <v>218</v>
      </c>
      <c r="AE164" s="109"/>
      <c r="AF164" s="110" t="s">
        <v>528</v>
      </c>
      <c r="AG164" s="111"/>
      <c r="AH164" s="111"/>
      <c r="AI164" s="111"/>
      <c r="AJ164" s="111"/>
      <c r="AK164" s="112"/>
    </row>
    <row r="165" spans="5:37" s="25" customFormat="1" ht="15" customHeight="1">
      <c r="E165" s="134" t="s">
        <v>464</v>
      </c>
      <c r="F165" s="135"/>
      <c r="G165" s="135"/>
      <c r="H165" s="135"/>
      <c r="I165" s="135"/>
      <c r="J165" s="135"/>
      <c r="K165" s="135"/>
      <c r="L165" s="135"/>
      <c r="M165" s="135"/>
      <c r="N165" s="135"/>
      <c r="O165" s="135"/>
      <c r="P165" s="135"/>
      <c r="Q165" s="136"/>
      <c r="R165" s="106"/>
      <c r="S165" s="107"/>
      <c r="T165" s="74" t="s">
        <v>529</v>
      </c>
      <c r="U165" s="74"/>
      <c r="V165" s="74"/>
      <c r="W165" s="74"/>
      <c r="X165" s="74"/>
      <c r="Y165" s="74"/>
      <c r="Z165" s="74"/>
      <c r="AA165" s="74"/>
      <c r="AB165" s="74"/>
      <c r="AC165" s="74"/>
      <c r="AD165" s="108">
        <f>COUNTIF(R165:AC165,"○")</f>
        <v>1</v>
      </c>
      <c r="AE165" s="109"/>
      <c r="AF165" s="75"/>
      <c r="AG165" s="76"/>
      <c r="AH165" s="76"/>
      <c r="AI165" s="76"/>
      <c r="AJ165" s="76"/>
      <c r="AK165" s="77"/>
    </row>
    <row r="166" spans="5:37" s="25" customFormat="1" ht="15" customHeight="1">
      <c r="E166" s="134" t="s">
        <v>471</v>
      </c>
      <c r="F166" s="137"/>
      <c r="G166" s="137"/>
      <c r="H166" s="137"/>
      <c r="I166" s="137"/>
      <c r="J166" s="137"/>
      <c r="K166" s="137"/>
      <c r="L166" s="137"/>
      <c r="M166" s="137"/>
      <c r="N166" s="137"/>
      <c r="O166" s="137"/>
      <c r="P166" s="137"/>
      <c r="Q166" s="138"/>
      <c r="R166" s="106" t="s">
        <v>529</v>
      </c>
      <c r="S166" s="107"/>
      <c r="T166" s="74"/>
      <c r="U166" s="74"/>
      <c r="V166" s="74"/>
      <c r="W166" s="74"/>
      <c r="X166" s="74"/>
      <c r="Y166" s="74"/>
      <c r="Z166" s="74"/>
      <c r="AA166" s="74"/>
      <c r="AB166" s="74"/>
      <c r="AC166" s="74"/>
      <c r="AD166" s="108">
        <f>COUNTIF(R166:AC166,"○")</f>
        <v>1</v>
      </c>
      <c r="AE166" s="109"/>
      <c r="AF166" s="75"/>
      <c r="AG166" s="76"/>
      <c r="AH166" s="76"/>
      <c r="AI166" s="76"/>
      <c r="AJ166" s="76"/>
      <c r="AK166" s="77"/>
    </row>
    <row r="167" spans="5:37" s="25" customFormat="1" ht="15" customHeight="1" thickBot="1">
      <c r="E167" s="113" t="s">
        <v>218</v>
      </c>
      <c r="F167" s="123"/>
      <c r="G167" s="123"/>
      <c r="H167" s="123"/>
      <c r="I167" s="123"/>
      <c r="J167" s="123"/>
      <c r="K167" s="123"/>
      <c r="L167" s="123"/>
      <c r="M167" s="123"/>
      <c r="N167" s="123"/>
      <c r="O167" s="123"/>
      <c r="P167" s="123"/>
      <c r="Q167" s="115"/>
      <c r="R167" s="116">
        <f>COUNTIF(R165:S166,"○")</f>
        <v>1</v>
      </c>
      <c r="S167" s="117"/>
      <c r="T167" s="78">
        <f>COUNTIF(T165:T166,"○")</f>
        <v>1</v>
      </c>
      <c r="U167" s="78">
        <f aca="true" t="shared" si="1" ref="U167:AC167">COUNTIF(U165:U166,"○")</f>
        <v>0</v>
      </c>
      <c r="V167" s="78">
        <f t="shared" si="1"/>
        <v>0</v>
      </c>
      <c r="W167" s="78">
        <f t="shared" si="1"/>
        <v>0</v>
      </c>
      <c r="X167" s="78">
        <f t="shared" si="1"/>
        <v>0</v>
      </c>
      <c r="Y167" s="78">
        <f t="shared" si="1"/>
        <v>0</v>
      </c>
      <c r="Z167" s="78">
        <f t="shared" si="1"/>
        <v>0</v>
      </c>
      <c r="AA167" s="78">
        <f t="shared" si="1"/>
        <v>0</v>
      </c>
      <c r="AB167" s="78">
        <f t="shared" si="1"/>
        <v>0</v>
      </c>
      <c r="AC167" s="78">
        <f t="shared" si="1"/>
        <v>0</v>
      </c>
      <c r="AD167" s="124">
        <f>SUM(AD165:AE166)</f>
        <v>2</v>
      </c>
      <c r="AE167" s="125"/>
      <c r="AF167" s="79"/>
      <c r="AG167" s="80"/>
      <c r="AH167" s="80"/>
      <c r="AI167" s="80"/>
      <c r="AJ167" s="80"/>
      <c r="AK167" s="81"/>
    </row>
    <row r="168" spans="5:37" s="25" customFormat="1" ht="15" customHeight="1" thickTop="1">
      <c r="E168" s="126" t="s">
        <v>343</v>
      </c>
      <c r="F168" s="127"/>
      <c r="G168" s="127"/>
      <c r="H168" s="127"/>
      <c r="I168" s="127"/>
      <c r="J168" s="127"/>
      <c r="K168" s="127"/>
      <c r="L168" s="127"/>
      <c r="M168" s="127"/>
      <c r="N168" s="127"/>
      <c r="O168" s="127"/>
      <c r="P168" s="127"/>
      <c r="Q168" s="128"/>
      <c r="R168" s="129"/>
      <c r="S168" s="130"/>
      <c r="T168" s="82"/>
      <c r="U168" s="82"/>
      <c r="V168" s="82"/>
      <c r="W168" s="82"/>
      <c r="X168" s="82"/>
      <c r="Y168" s="82"/>
      <c r="Z168" s="82"/>
      <c r="AA168" s="82"/>
      <c r="AB168" s="82"/>
      <c r="AC168" s="82"/>
      <c r="AD168" s="83"/>
      <c r="AE168" s="84"/>
      <c r="AF168" s="85"/>
      <c r="AG168" s="86"/>
      <c r="AH168" s="86"/>
      <c r="AI168" s="86"/>
      <c r="AJ168" s="86"/>
      <c r="AK168" s="87"/>
    </row>
    <row r="169" spans="5:37" s="25" customFormat="1" ht="15" customHeight="1">
      <c r="E169" s="131" t="s">
        <v>530</v>
      </c>
      <c r="F169" s="132"/>
      <c r="G169" s="132"/>
      <c r="H169" s="132"/>
      <c r="I169" s="132"/>
      <c r="J169" s="132"/>
      <c r="K169" s="132"/>
      <c r="L169" s="132"/>
      <c r="M169" s="132"/>
      <c r="N169" s="132"/>
      <c r="O169" s="132"/>
      <c r="P169" s="132"/>
      <c r="Q169" s="133"/>
      <c r="R169" s="106"/>
      <c r="S169" s="107"/>
      <c r="T169" s="74" t="s">
        <v>529</v>
      </c>
      <c r="U169" s="74"/>
      <c r="V169" s="74"/>
      <c r="W169" s="74"/>
      <c r="X169" s="74"/>
      <c r="Y169" s="74"/>
      <c r="Z169" s="74"/>
      <c r="AA169" s="74"/>
      <c r="AB169" s="74"/>
      <c r="AC169" s="74"/>
      <c r="AD169" s="108">
        <f aca="true" t="shared" si="2" ref="AD169:AD174">COUNTIF(R169:AC169,"○")</f>
        <v>1</v>
      </c>
      <c r="AE169" s="109"/>
      <c r="AF169" s="75"/>
      <c r="AG169" s="76"/>
      <c r="AH169" s="76"/>
      <c r="AI169" s="76"/>
      <c r="AJ169" s="76"/>
      <c r="AK169" s="77"/>
    </row>
    <row r="170" spans="5:37" s="25" customFormat="1" ht="15" customHeight="1">
      <c r="E170" s="122" t="s">
        <v>531</v>
      </c>
      <c r="F170" s="122"/>
      <c r="G170" s="122"/>
      <c r="H170" s="122"/>
      <c r="I170" s="122"/>
      <c r="J170" s="122"/>
      <c r="K170" s="122"/>
      <c r="L170" s="122"/>
      <c r="M170" s="122"/>
      <c r="N170" s="122"/>
      <c r="O170" s="122"/>
      <c r="P170" s="122"/>
      <c r="Q170" s="122"/>
      <c r="R170" s="106" t="s">
        <v>529</v>
      </c>
      <c r="S170" s="107"/>
      <c r="T170" s="74" t="s">
        <v>529</v>
      </c>
      <c r="U170" s="74" t="s">
        <v>529</v>
      </c>
      <c r="V170" s="74"/>
      <c r="W170" s="74"/>
      <c r="X170" s="74"/>
      <c r="Y170" s="74"/>
      <c r="Z170" s="74" t="s">
        <v>529</v>
      </c>
      <c r="AA170" s="74"/>
      <c r="AB170" s="74"/>
      <c r="AC170" s="74"/>
      <c r="AD170" s="108">
        <f t="shared" si="2"/>
        <v>4</v>
      </c>
      <c r="AE170" s="109"/>
      <c r="AF170" s="110"/>
      <c r="AG170" s="111"/>
      <c r="AH170" s="111"/>
      <c r="AI170" s="111"/>
      <c r="AJ170" s="111"/>
      <c r="AK170" s="112"/>
    </row>
    <row r="171" spans="5:37" s="25" customFormat="1" ht="15" customHeight="1">
      <c r="E171" s="122" t="s">
        <v>532</v>
      </c>
      <c r="F171" s="122"/>
      <c r="G171" s="122"/>
      <c r="H171" s="122"/>
      <c r="I171" s="122"/>
      <c r="J171" s="122"/>
      <c r="K171" s="122"/>
      <c r="L171" s="122"/>
      <c r="M171" s="122"/>
      <c r="N171" s="122"/>
      <c r="O171" s="122"/>
      <c r="P171" s="122"/>
      <c r="Q171" s="122"/>
      <c r="R171" s="88"/>
      <c r="S171" s="89"/>
      <c r="T171" s="74" t="s">
        <v>529</v>
      </c>
      <c r="U171" s="74"/>
      <c r="V171" s="74" t="s">
        <v>529</v>
      </c>
      <c r="W171" s="74"/>
      <c r="X171" s="74"/>
      <c r="Y171" s="74"/>
      <c r="Z171" s="74" t="s">
        <v>529</v>
      </c>
      <c r="AA171" s="74"/>
      <c r="AB171" s="74"/>
      <c r="AC171" s="74"/>
      <c r="AD171" s="108">
        <f t="shared" si="2"/>
        <v>3</v>
      </c>
      <c r="AE171" s="109"/>
      <c r="AF171" s="110"/>
      <c r="AG171" s="111"/>
      <c r="AH171" s="111"/>
      <c r="AI171" s="111"/>
      <c r="AJ171" s="111"/>
      <c r="AK171" s="112"/>
    </row>
    <row r="172" spans="5:37" s="25" customFormat="1" ht="15" customHeight="1">
      <c r="E172" s="122" t="s">
        <v>533</v>
      </c>
      <c r="F172" s="122"/>
      <c r="G172" s="122"/>
      <c r="H172" s="122"/>
      <c r="I172" s="122"/>
      <c r="J172" s="122"/>
      <c r="K172" s="122"/>
      <c r="L172" s="122"/>
      <c r="M172" s="122"/>
      <c r="N172" s="122"/>
      <c r="O172" s="122"/>
      <c r="P172" s="122"/>
      <c r="Q172" s="122"/>
      <c r="R172" s="106"/>
      <c r="S172" s="107"/>
      <c r="T172" s="74" t="s">
        <v>529</v>
      </c>
      <c r="U172" s="74"/>
      <c r="V172" s="74" t="s">
        <v>529</v>
      </c>
      <c r="W172" s="74"/>
      <c r="X172" s="74"/>
      <c r="Y172" s="74"/>
      <c r="Z172" s="74"/>
      <c r="AA172" s="74"/>
      <c r="AB172" s="74" t="s">
        <v>529</v>
      </c>
      <c r="AC172" s="74"/>
      <c r="AD172" s="108">
        <f t="shared" si="2"/>
        <v>3</v>
      </c>
      <c r="AE172" s="109"/>
      <c r="AF172" s="110"/>
      <c r="AG172" s="111"/>
      <c r="AH172" s="111"/>
      <c r="AI172" s="111"/>
      <c r="AJ172" s="111"/>
      <c r="AK172" s="112"/>
    </row>
    <row r="173" spans="5:37" s="25" customFormat="1" ht="15" customHeight="1">
      <c r="E173" s="122" t="s">
        <v>534</v>
      </c>
      <c r="F173" s="122"/>
      <c r="G173" s="122"/>
      <c r="H173" s="122"/>
      <c r="I173" s="122"/>
      <c r="J173" s="122"/>
      <c r="K173" s="122"/>
      <c r="L173" s="122"/>
      <c r="M173" s="122"/>
      <c r="N173" s="122"/>
      <c r="O173" s="122"/>
      <c r="P173" s="122"/>
      <c r="Q173" s="122"/>
      <c r="R173" s="106" t="s">
        <v>529</v>
      </c>
      <c r="S173" s="107"/>
      <c r="T173" s="74" t="s">
        <v>529</v>
      </c>
      <c r="U173" s="74"/>
      <c r="V173" s="74"/>
      <c r="W173" s="74" t="s">
        <v>529</v>
      </c>
      <c r="X173" s="74"/>
      <c r="Y173" s="74" t="s">
        <v>529</v>
      </c>
      <c r="Z173" s="74"/>
      <c r="AA173" s="74"/>
      <c r="AB173" s="74" t="s">
        <v>529</v>
      </c>
      <c r="AC173" s="74" t="s">
        <v>529</v>
      </c>
      <c r="AD173" s="108">
        <f t="shared" si="2"/>
        <v>6</v>
      </c>
      <c r="AE173" s="109"/>
      <c r="AF173" s="110"/>
      <c r="AG173" s="111"/>
      <c r="AH173" s="111"/>
      <c r="AI173" s="111"/>
      <c r="AJ173" s="111"/>
      <c r="AK173" s="112"/>
    </row>
    <row r="174" spans="5:37" s="25" customFormat="1" ht="15" customHeight="1">
      <c r="E174" s="122" t="s">
        <v>535</v>
      </c>
      <c r="F174" s="122"/>
      <c r="G174" s="122"/>
      <c r="H174" s="122"/>
      <c r="I174" s="122"/>
      <c r="J174" s="122"/>
      <c r="K174" s="122"/>
      <c r="L174" s="122"/>
      <c r="M174" s="122"/>
      <c r="N174" s="122"/>
      <c r="O174" s="122"/>
      <c r="P174" s="122"/>
      <c r="Q174" s="122"/>
      <c r="R174" s="106" t="s">
        <v>529</v>
      </c>
      <c r="S174" s="107"/>
      <c r="T174" s="74" t="s">
        <v>529</v>
      </c>
      <c r="U174" s="74" t="s">
        <v>529</v>
      </c>
      <c r="V174" s="74"/>
      <c r="W174" s="74" t="s">
        <v>529</v>
      </c>
      <c r="X174" s="74"/>
      <c r="Y174" s="74" t="s">
        <v>529</v>
      </c>
      <c r="Z174" s="74"/>
      <c r="AA174" s="74" t="s">
        <v>529</v>
      </c>
      <c r="AB174" s="74"/>
      <c r="AC174" s="74" t="s">
        <v>529</v>
      </c>
      <c r="AD174" s="108">
        <f t="shared" si="2"/>
        <v>7</v>
      </c>
      <c r="AE174" s="109"/>
      <c r="AF174" s="110"/>
      <c r="AG174" s="111"/>
      <c r="AH174" s="111"/>
      <c r="AI174" s="111"/>
      <c r="AJ174" s="111"/>
      <c r="AK174" s="112"/>
    </row>
    <row r="175" spans="5:37" s="25" customFormat="1" ht="15" customHeight="1">
      <c r="E175" s="122" t="s">
        <v>536</v>
      </c>
      <c r="F175" s="122"/>
      <c r="G175" s="122"/>
      <c r="H175" s="122"/>
      <c r="I175" s="122"/>
      <c r="J175" s="122"/>
      <c r="K175" s="122"/>
      <c r="L175" s="122"/>
      <c r="M175" s="122"/>
      <c r="N175" s="122"/>
      <c r="O175" s="122"/>
      <c r="P175" s="122"/>
      <c r="Q175" s="122"/>
      <c r="R175" s="106" t="s">
        <v>529</v>
      </c>
      <c r="S175" s="107"/>
      <c r="T175" s="74" t="s">
        <v>529</v>
      </c>
      <c r="U175" s="74"/>
      <c r="V175" s="74"/>
      <c r="W175" s="74"/>
      <c r="X175" s="74"/>
      <c r="Y175" s="74"/>
      <c r="Z175" s="74" t="s">
        <v>529</v>
      </c>
      <c r="AA175" s="74"/>
      <c r="AB175" s="74"/>
      <c r="AC175" s="74"/>
      <c r="AD175" s="108">
        <f>COUNTIF(R175:AC175,"○")</f>
        <v>3</v>
      </c>
      <c r="AE175" s="109"/>
      <c r="AF175" s="110"/>
      <c r="AG175" s="111"/>
      <c r="AH175" s="111"/>
      <c r="AI175" s="111"/>
      <c r="AJ175" s="111"/>
      <c r="AK175" s="112"/>
    </row>
    <row r="176" spans="5:37" s="25" customFormat="1" ht="15" customHeight="1">
      <c r="E176" s="122" t="s">
        <v>537</v>
      </c>
      <c r="F176" s="122"/>
      <c r="G176" s="122"/>
      <c r="H176" s="122"/>
      <c r="I176" s="122"/>
      <c r="J176" s="122"/>
      <c r="K176" s="122"/>
      <c r="L176" s="122"/>
      <c r="M176" s="122"/>
      <c r="N176" s="122"/>
      <c r="O176" s="122"/>
      <c r="P176" s="122"/>
      <c r="Q176" s="122"/>
      <c r="R176" s="106"/>
      <c r="S176" s="107"/>
      <c r="T176" s="74" t="s">
        <v>529</v>
      </c>
      <c r="U176" s="74"/>
      <c r="V176" s="74" t="s">
        <v>529</v>
      </c>
      <c r="W176" s="74"/>
      <c r="X176" s="74" t="s">
        <v>529</v>
      </c>
      <c r="Y176" s="74"/>
      <c r="Z176" s="74"/>
      <c r="AA176" s="74"/>
      <c r="AB176" s="74" t="s">
        <v>529</v>
      </c>
      <c r="AC176" s="74"/>
      <c r="AD176" s="108">
        <f>COUNTIF(R176:AC176,"○")</f>
        <v>4</v>
      </c>
      <c r="AE176" s="109"/>
      <c r="AF176" s="110"/>
      <c r="AG176" s="111"/>
      <c r="AH176" s="111"/>
      <c r="AI176" s="111"/>
      <c r="AJ176" s="111"/>
      <c r="AK176" s="112"/>
    </row>
    <row r="177" spans="5:37" s="25" customFormat="1" ht="15" customHeight="1">
      <c r="E177" s="122" t="s">
        <v>538</v>
      </c>
      <c r="F177" s="122"/>
      <c r="G177" s="122"/>
      <c r="H177" s="122"/>
      <c r="I177" s="122"/>
      <c r="J177" s="122"/>
      <c r="K177" s="122"/>
      <c r="L177" s="122"/>
      <c r="M177" s="122"/>
      <c r="N177" s="122"/>
      <c r="O177" s="122"/>
      <c r="P177" s="122"/>
      <c r="Q177" s="122"/>
      <c r="R177" s="106"/>
      <c r="S177" s="107"/>
      <c r="T177" s="74" t="s">
        <v>529</v>
      </c>
      <c r="U177" s="74"/>
      <c r="V177" s="74" t="s">
        <v>529</v>
      </c>
      <c r="W177" s="74"/>
      <c r="X177" s="74"/>
      <c r="Y177" s="74"/>
      <c r="Z177" s="74"/>
      <c r="AA177" s="74" t="s">
        <v>529</v>
      </c>
      <c r="AB177" s="74"/>
      <c r="AC177" s="74"/>
      <c r="AD177" s="108">
        <f aca="true" t="shared" si="3" ref="AD177:AD183">COUNTIF(R177:AC177,"○")</f>
        <v>3</v>
      </c>
      <c r="AE177" s="109"/>
      <c r="AF177" s="110"/>
      <c r="AG177" s="111"/>
      <c r="AH177" s="111"/>
      <c r="AI177" s="111"/>
      <c r="AJ177" s="111"/>
      <c r="AK177" s="112"/>
    </row>
    <row r="178" spans="5:37" s="25" customFormat="1" ht="15" customHeight="1">
      <c r="E178" s="121" t="s">
        <v>539</v>
      </c>
      <c r="F178" s="121"/>
      <c r="G178" s="121"/>
      <c r="H178" s="121"/>
      <c r="I178" s="121"/>
      <c r="J178" s="121"/>
      <c r="K178" s="121"/>
      <c r="L178" s="121"/>
      <c r="M178" s="121"/>
      <c r="N178" s="121"/>
      <c r="O178" s="121"/>
      <c r="P178" s="121"/>
      <c r="Q178" s="121"/>
      <c r="R178" s="106" t="s">
        <v>529</v>
      </c>
      <c r="S178" s="107"/>
      <c r="T178" s="74" t="s">
        <v>529</v>
      </c>
      <c r="U178" s="74"/>
      <c r="V178" s="74"/>
      <c r="W178" s="74" t="s">
        <v>529</v>
      </c>
      <c r="X178" s="74"/>
      <c r="Y178" s="74" t="s">
        <v>529</v>
      </c>
      <c r="Z178" s="74"/>
      <c r="AA178" s="74"/>
      <c r="AB178" s="74" t="s">
        <v>529</v>
      </c>
      <c r="AC178" s="74" t="s">
        <v>529</v>
      </c>
      <c r="AD178" s="108">
        <f t="shared" si="3"/>
        <v>6</v>
      </c>
      <c r="AE178" s="109"/>
      <c r="AF178" s="110"/>
      <c r="AG178" s="111"/>
      <c r="AH178" s="111"/>
      <c r="AI178" s="111"/>
      <c r="AJ178" s="111"/>
      <c r="AK178" s="112"/>
    </row>
    <row r="179" spans="5:37" s="25" customFormat="1" ht="15" customHeight="1">
      <c r="E179" s="121" t="s">
        <v>540</v>
      </c>
      <c r="F179" s="121"/>
      <c r="G179" s="121"/>
      <c r="H179" s="121"/>
      <c r="I179" s="121"/>
      <c r="J179" s="121"/>
      <c r="K179" s="121"/>
      <c r="L179" s="121"/>
      <c r="M179" s="121"/>
      <c r="N179" s="121"/>
      <c r="O179" s="121"/>
      <c r="P179" s="121"/>
      <c r="Q179" s="121"/>
      <c r="R179" s="106"/>
      <c r="S179" s="107"/>
      <c r="T179" s="74" t="s">
        <v>529</v>
      </c>
      <c r="U179" s="74"/>
      <c r="V179" s="74"/>
      <c r="W179" s="74"/>
      <c r="X179" s="74"/>
      <c r="Y179" s="74"/>
      <c r="Z179" s="74" t="s">
        <v>529</v>
      </c>
      <c r="AA179" s="74"/>
      <c r="AB179" s="74"/>
      <c r="AC179" s="74"/>
      <c r="AD179" s="108">
        <f t="shared" si="3"/>
        <v>2</v>
      </c>
      <c r="AE179" s="109"/>
      <c r="AF179" s="110"/>
      <c r="AG179" s="111"/>
      <c r="AH179" s="111"/>
      <c r="AI179" s="111"/>
      <c r="AJ179" s="111"/>
      <c r="AK179" s="112"/>
    </row>
    <row r="180" spans="5:37" s="25" customFormat="1" ht="15" customHeight="1">
      <c r="E180" s="121" t="s">
        <v>541</v>
      </c>
      <c r="F180" s="121"/>
      <c r="G180" s="121"/>
      <c r="H180" s="121"/>
      <c r="I180" s="121"/>
      <c r="J180" s="121"/>
      <c r="K180" s="121"/>
      <c r="L180" s="121"/>
      <c r="M180" s="121"/>
      <c r="N180" s="121"/>
      <c r="O180" s="121"/>
      <c r="P180" s="121"/>
      <c r="Q180" s="121"/>
      <c r="R180" s="106" t="s">
        <v>529</v>
      </c>
      <c r="S180" s="107"/>
      <c r="T180" s="74" t="s">
        <v>529</v>
      </c>
      <c r="U180" s="74"/>
      <c r="V180" s="74"/>
      <c r="W180" s="74"/>
      <c r="X180" s="74"/>
      <c r="Y180" s="74"/>
      <c r="Z180" s="74" t="s">
        <v>529</v>
      </c>
      <c r="AA180" s="74"/>
      <c r="AB180" s="74"/>
      <c r="AC180" s="74"/>
      <c r="AD180" s="108">
        <f t="shared" si="3"/>
        <v>3</v>
      </c>
      <c r="AE180" s="109"/>
      <c r="AF180" s="110"/>
      <c r="AG180" s="111"/>
      <c r="AH180" s="111"/>
      <c r="AI180" s="111"/>
      <c r="AJ180" s="111"/>
      <c r="AK180" s="112"/>
    </row>
    <row r="181" spans="5:37" s="25" customFormat="1" ht="15" customHeight="1">
      <c r="E181" s="105" t="s">
        <v>542</v>
      </c>
      <c r="F181" s="105"/>
      <c r="G181" s="105"/>
      <c r="H181" s="105"/>
      <c r="I181" s="105"/>
      <c r="J181" s="105"/>
      <c r="K181" s="105"/>
      <c r="L181" s="105"/>
      <c r="M181" s="105"/>
      <c r="N181" s="105"/>
      <c r="O181" s="105"/>
      <c r="P181" s="105"/>
      <c r="Q181" s="105"/>
      <c r="R181" s="106"/>
      <c r="S181" s="107"/>
      <c r="T181" s="74" t="s">
        <v>529</v>
      </c>
      <c r="U181" s="74"/>
      <c r="V181" s="74"/>
      <c r="W181" s="74"/>
      <c r="X181" s="74"/>
      <c r="Y181" s="74"/>
      <c r="Z181" s="74"/>
      <c r="AA181" s="74"/>
      <c r="AB181" s="74"/>
      <c r="AC181" s="74"/>
      <c r="AD181" s="108">
        <f>COUNTIF(R181:AC181,"○")</f>
        <v>1</v>
      </c>
      <c r="AE181" s="109"/>
      <c r="AF181" s="110"/>
      <c r="AG181" s="111"/>
      <c r="AH181" s="111"/>
      <c r="AI181" s="111"/>
      <c r="AJ181" s="111"/>
      <c r="AK181" s="112"/>
    </row>
    <row r="182" spans="5:37" s="25" customFormat="1" ht="15" customHeight="1">
      <c r="E182" s="105" t="s">
        <v>543</v>
      </c>
      <c r="F182" s="105"/>
      <c r="G182" s="105"/>
      <c r="H182" s="105"/>
      <c r="I182" s="105"/>
      <c r="J182" s="105"/>
      <c r="K182" s="105"/>
      <c r="L182" s="105"/>
      <c r="M182" s="105"/>
      <c r="N182" s="105"/>
      <c r="O182" s="105"/>
      <c r="P182" s="105"/>
      <c r="Q182" s="105"/>
      <c r="R182" s="106" t="s">
        <v>529</v>
      </c>
      <c r="S182" s="107"/>
      <c r="T182" s="74" t="s">
        <v>529</v>
      </c>
      <c r="U182" s="74" t="s">
        <v>529</v>
      </c>
      <c r="V182" s="74" t="s">
        <v>529</v>
      </c>
      <c r="W182" s="74" t="s">
        <v>529</v>
      </c>
      <c r="X182" s="74" t="s">
        <v>529</v>
      </c>
      <c r="Y182" s="74" t="s">
        <v>529</v>
      </c>
      <c r="Z182" s="74" t="s">
        <v>529</v>
      </c>
      <c r="AA182" s="74" t="s">
        <v>529</v>
      </c>
      <c r="AB182" s="74" t="s">
        <v>529</v>
      </c>
      <c r="AC182" s="74" t="s">
        <v>529</v>
      </c>
      <c r="AD182" s="108">
        <f>COUNTIF(R182:AC182,"○")</f>
        <v>11</v>
      </c>
      <c r="AE182" s="109"/>
      <c r="AF182" s="110"/>
      <c r="AG182" s="111"/>
      <c r="AH182" s="111"/>
      <c r="AI182" s="111"/>
      <c r="AJ182" s="111"/>
      <c r="AK182" s="112"/>
    </row>
    <row r="183" spans="5:37" s="25" customFormat="1" ht="15" customHeight="1">
      <c r="E183" s="105" t="s">
        <v>544</v>
      </c>
      <c r="F183" s="105"/>
      <c r="G183" s="105"/>
      <c r="H183" s="105"/>
      <c r="I183" s="105"/>
      <c r="J183" s="105"/>
      <c r="K183" s="105"/>
      <c r="L183" s="105"/>
      <c r="M183" s="105"/>
      <c r="N183" s="105"/>
      <c r="O183" s="105"/>
      <c r="P183" s="105"/>
      <c r="Q183" s="105"/>
      <c r="R183" s="106" t="s">
        <v>529</v>
      </c>
      <c r="S183" s="107"/>
      <c r="T183" s="74"/>
      <c r="U183" s="74"/>
      <c r="V183" s="74"/>
      <c r="W183" s="74"/>
      <c r="X183" s="74"/>
      <c r="Y183" s="74"/>
      <c r="Z183" s="74"/>
      <c r="AA183" s="74"/>
      <c r="AB183" s="74"/>
      <c r="AC183" s="74"/>
      <c r="AD183" s="108">
        <f t="shared" si="3"/>
        <v>1</v>
      </c>
      <c r="AE183" s="109"/>
      <c r="AF183" s="110"/>
      <c r="AG183" s="111"/>
      <c r="AH183" s="111"/>
      <c r="AI183" s="111"/>
      <c r="AJ183" s="111"/>
      <c r="AK183" s="112"/>
    </row>
    <row r="184" spans="5:37" s="25" customFormat="1" ht="21" customHeight="1" thickBot="1">
      <c r="E184" s="113" t="s">
        <v>218</v>
      </c>
      <c r="F184" s="114"/>
      <c r="G184" s="114"/>
      <c r="H184" s="114"/>
      <c r="I184" s="114"/>
      <c r="J184" s="114"/>
      <c r="K184" s="114"/>
      <c r="L184" s="114"/>
      <c r="M184" s="114"/>
      <c r="N184" s="114"/>
      <c r="O184" s="114"/>
      <c r="P184" s="114"/>
      <c r="Q184" s="115"/>
      <c r="R184" s="116">
        <f>COUNTIF(R169:S183,"○")</f>
        <v>8</v>
      </c>
      <c r="S184" s="117"/>
      <c r="T184" s="78">
        <f aca="true" t="shared" si="4" ref="T184:AC184">COUNTIF(T169:T183,"○")</f>
        <v>14</v>
      </c>
      <c r="U184" s="78">
        <f t="shared" si="4"/>
        <v>3</v>
      </c>
      <c r="V184" s="78">
        <f t="shared" si="4"/>
        <v>5</v>
      </c>
      <c r="W184" s="78">
        <f t="shared" si="4"/>
        <v>4</v>
      </c>
      <c r="X184" s="78">
        <f t="shared" si="4"/>
        <v>2</v>
      </c>
      <c r="Y184" s="78">
        <f t="shared" si="4"/>
        <v>4</v>
      </c>
      <c r="Z184" s="78">
        <f t="shared" si="4"/>
        <v>6</v>
      </c>
      <c r="AA184" s="78">
        <f t="shared" si="4"/>
        <v>3</v>
      </c>
      <c r="AB184" s="78">
        <f t="shared" si="4"/>
        <v>5</v>
      </c>
      <c r="AC184" s="78">
        <f t="shared" si="4"/>
        <v>4</v>
      </c>
      <c r="AD184" s="118">
        <f>SUM(AD169:AE183)</f>
        <v>58</v>
      </c>
      <c r="AE184" s="119"/>
      <c r="AF184" s="113"/>
      <c r="AG184" s="114"/>
      <c r="AH184" s="114"/>
      <c r="AI184" s="114"/>
      <c r="AJ184" s="114"/>
      <c r="AK184" s="120"/>
    </row>
    <row r="185" spans="5:37" s="25" customFormat="1" ht="19.5" customHeight="1" thickTop="1">
      <c r="E185" s="98" t="s">
        <v>545</v>
      </c>
      <c r="F185" s="99"/>
      <c r="G185" s="99"/>
      <c r="H185" s="99"/>
      <c r="I185" s="99"/>
      <c r="J185" s="99"/>
      <c r="K185" s="99"/>
      <c r="L185" s="99"/>
      <c r="M185" s="99"/>
      <c r="N185" s="99"/>
      <c r="O185" s="99"/>
      <c r="P185" s="99"/>
      <c r="Q185" s="100"/>
      <c r="R185" s="98">
        <f>R167+R184</f>
        <v>9</v>
      </c>
      <c r="S185" s="101"/>
      <c r="T185" s="90">
        <f aca="true" t="shared" si="5" ref="T185:AD185">T167+T184</f>
        <v>15</v>
      </c>
      <c r="U185" s="90">
        <f t="shared" si="5"/>
        <v>3</v>
      </c>
      <c r="V185" s="90">
        <f t="shared" si="5"/>
        <v>5</v>
      </c>
      <c r="W185" s="90">
        <f t="shared" si="5"/>
        <v>4</v>
      </c>
      <c r="X185" s="90">
        <f t="shared" si="5"/>
        <v>2</v>
      </c>
      <c r="Y185" s="90">
        <f t="shared" si="5"/>
        <v>4</v>
      </c>
      <c r="Z185" s="90">
        <f t="shared" si="5"/>
        <v>6</v>
      </c>
      <c r="AA185" s="90">
        <f t="shared" si="5"/>
        <v>3</v>
      </c>
      <c r="AB185" s="90">
        <f t="shared" si="5"/>
        <v>5</v>
      </c>
      <c r="AC185" s="90">
        <f t="shared" si="5"/>
        <v>4</v>
      </c>
      <c r="AD185" s="102">
        <f t="shared" si="5"/>
        <v>60</v>
      </c>
      <c r="AE185" s="101"/>
      <c r="AF185" s="91"/>
      <c r="AG185" s="91"/>
      <c r="AH185" s="91"/>
      <c r="AI185" s="91"/>
      <c r="AJ185" s="91"/>
      <c r="AK185" s="92"/>
    </row>
    <row r="186" spans="5:37" s="25" customFormat="1" ht="15" customHeight="1">
      <c r="E186" s="103" t="s">
        <v>546</v>
      </c>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93"/>
    </row>
    <row r="187" spans="5:37" s="25" customFormat="1" ht="15" customHeight="1">
      <c r="E187" s="95" t="s">
        <v>547</v>
      </c>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3"/>
    </row>
    <row r="188" spans="5:37" s="25" customFormat="1" ht="15" customHeight="1">
      <c r="E188" s="104" t="s">
        <v>548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93"/>
    </row>
    <row r="189" spans="5:37" s="25" customFormat="1" ht="15" customHeight="1">
      <c r="E189" s="95" t="s">
        <v>549</v>
      </c>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3"/>
    </row>
    <row r="190" spans="5:36" s="25" customFormat="1" ht="15" customHeight="1">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row>
    <row r="191" spans="2:37" s="25" customFormat="1" ht="20.25" customHeight="1">
      <c r="B191" s="97" t="s">
        <v>550</v>
      </c>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row>
    <row r="192" spans="5:36" s="25" customFormat="1" ht="3" customHeight="1">
      <c r="E192" s="96"/>
      <c r="F192" s="96"/>
      <c r="G192" s="96"/>
      <c r="H192" s="9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row>
    <row r="193" spans="3:36" s="25" customFormat="1" ht="15" customHeight="1">
      <c r="C193" s="94" t="s">
        <v>551</v>
      </c>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row>
    <row r="194" spans="3:36" s="25" customFormat="1" ht="15" customHeight="1">
      <c r="C194" s="93"/>
      <c r="D194" s="94" t="s">
        <v>552</v>
      </c>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row>
    <row r="195" spans="3:36" s="25" customFormat="1" ht="15" customHeight="1">
      <c r="C195" s="93"/>
      <c r="D195" s="94" t="s">
        <v>553</v>
      </c>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row>
    <row r="196" spans="3:36" s="25" customFormat="1" ht="15" customHeight="1">
      <c r="C196" s="93"/>
      <c r="D196" s="93"/>
      <c r="E196" s="95" t="s">
        <v>554</v>
      </c>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row>
    <row r="197" spans="3:36" s="25" customFormat="1" ht="6.75" customHeight="1">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row>
    <row r="198" spans="3:36" ht="15" customHeight="1">
      <c r="C198" s="94" t="s">
        <v>555</v>
      </c>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3"/>
      <c r="AH198" s="93"/>
      <c r="AI198" s="93"/>
      <c r="AJ198" s="93"/>
    </row>
    <row r="199" spans="3:36" ht="15" customHeight="1">
      <c r="C199" s="93"/>
      <c r="D199" s="94" t="s">
        <v>556</v>
      </c>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row>
    <row r="200" spans="3:36" ht="9" customHeight="1">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row>
    <row r="201" spans="3:36" ht="15" customHeight="1">
      <c r="C201" s="94" t="s">
        <v>557</v>
      </c>
      <c r="D201" s="94"/>
      <c r="E201" s="94"/>
      <c r="F201" s="94"/>
      <c r="G201" s="94"/>
      <c r="H201" s="94"/>
      <c r="I201" s="94"/>
      <c r="J201" s="94"/>
      <c r="K201" s="94"/>
      <c r="L201" s="94"/>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row>
    <row r="202" spans="3:36" ht="15" customHeight="1">
      <c r="C202" s="94" t="s">
        <v>558</v>
      </c>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3"/>
      <c r="AI202" s="93"/>
      <c r="AJ202" s="93"/>
    </row>
    <row r="203" spans="3:36" ht="15" customHeight="1">
      <c r="C203" s="94" t="s">
        <v>559</v>
      </c>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3"/>
      <c r="AI203" s="93"/>
      <c r="AJ203" s="93"/>
    </row>
  </sheetData>
  <sheetProtection/>
  <mergeCells count="501">
    <mergeCell ref="E6:F6"/>
    <mergeCell ref="H6:I6"/>
    <mergeCell ref="K6:L6"/>
    <mergeCell ref="AI8:AJ8"/>
    <mergeCell ref="AC11:AD11"/>
    <mergeCell ref="AF11:AG11"/>
    <mergeCell ref="AI11:AJ11"/>
    <mergeCell ref="C13:F13"/>
    <mergeCell ref="V15:AK15"/>
    <mergeCell ref="V17:AK17"/>
    <mergeCell ref="V19:AH19"/>
    <mergeCell ref="F22:M22"/>
    <mergeCell ref="N22:Y22"/>
    <mergeCell ref="Z22:AK22"/>
    <mergeCell ref="F23:G29"/>
    <mergeCell ref="H23:M23"/>
    <mergeCell ref="N23:Y23"/>
    <mergeCell ref="Z23:AK23"/>
    <mergeCell ref="H24:M24"/>
    <mergeCell ref="N24:Y24"/>
    <mergeCell ref="Z24:AK24"/>
    <mergeCell ref="H25:M25"/>
    <mergeCell ref="N25:Y25"/>
    <mergeCell ref="Z25:AK25"/>
    <mergeCell ref="H26:M26"/>
    <mergeCell ref="N26:Y26"/>
    <mergeCell ref="Z26:AK26"/>
    <mergeCell ref="H27:M27"/>
    <mergeCell ref="N27:Y27"/>
    <mergeCell ref="Z27:AK27"/>
    <mergeCell ref="H28:M28"/>
    <mergeCell ref="N28:Y28"/>
    <mergeCell ref="Z28:AK28"/>
    <mergeCell ref="H29:M29"/>
    <mergeCell ref="N29:Y29"/>
    <mergeCell ref="Z29:AK29"/>
    <mergeCell ref="F30:G34"/>
    <mergeCell ref="H30:M30"/>
    <mergeCell ref="N30:Y30"/>
    <mergeCell ref="Z30:AK30"/>
    <mergeCell ref="H31:M31"/>
    <mergeCell ref="N31:Y31"/>
    <mergeCell ref="Z31:AK31"/>
    <mergeCell ref="H32:M32"/>
    <mergeCell ref="N32:Y32"/>
    <mergeCell ref="Z32:AK32"/>
    <mergeCell ref="N52:S52"/>
    <mergeCell ref="T52:Y52"/>
    <mergeCell ref="Z52:AE52"/>
    <mergeCell ref="H33:M33"/>
    <mergeCell ref="N33:Y33"/>
    <mergeCell ref="Z33:AK33"/>
    <mergeCell ref="H34:M34"/>
    <mergeCell ref="N34:Y34"/>
    <mergeCell ref="Z34:AK34"/>
    <mergeCell ref="O54:Q54"/>
    <mergeCell ref="U54:W54"/>
    <mergeCell ref="AA54:AC54"/>
    <mergeCell ref="AG54:AI54"/>
    <mergeCell ref="T44:U44"/>
    <mergeCell ref="K48:M48"/>
    <mergeCell ref="W48:Y48"/>
    <mergeCell ref="F51:M52"/>
    <mergeCell ref="N51:AE51"/>
    <mergeCell ref="AF51:AK52"/>
    <mergeCell ref="O56:Q56"/>
    <mergeCell ref="U56:W56"/>
    <mergeCell ref="AA56:AC56"/>
    <mergeCell ref="AG56:AI56"/>
    <mergeCell ref="F53:M53"/>
    <mergeCell ref="O53:Q53"/>
    <mergeCell ref="U53:W53"/>
    <mergeCell ref="AA53:AC53"/>
    <mergeCell ref="AG53:AI53"/>
    <mergeCell ref="F54:M54"/>
    <mergeCell ref="AG57:AI57"/>
    <mergeCell ref="F82:N82"/>
    <mergeCell ref="X63:AA63"/>
    <mergeCell ref="AD63:AK63"/>
    <mergeCell ref="F55:M55"/>
    <mergeCell ref="O55:Q55"/>
    <mergeCell ref="U55:W55"/>
    <mergeCell ref="AA55:AC55"/>
    <mergeCell ref="AG55:AI55"/>
    <mergeCell ref="F56:M56"/>
    <mergeCell ref="F85:N85"/>
    <mergeCell ref="O85:S85"/>
    <mergeCell ref="F86:AK86"/>
    <mergeCell ref="F83:N83"/>
    <mergeCell ref="F84:N84"/>
    <mergeCell ref="O84:S84"/>
    <mergeCell ref="S95:V95"/>
    <mergeCell ref="W95:X95"/>
    <mergeCell ref="Y95:AB95"/>
    <mergeCell ref="AC95:AD95"/>
    <mergeCell ref="F87:AK87"/>
    <mergeCell ref="K90:Q90"/>
    <mergeCell ref="T90:Z90"/>
    <mergeCell ref="F107:N107"/>
    <mergeCell ref="AA107:AK107"/>
    <mergeCell ref="L98:M100"/>
    <mergeCell ref="N98:R98"/>
    <mergeCell ref="S98:V98"/>
    <mergeCell ref="AC97:AD97"/>
    <mergeCell ref="AE97:AH97"/>
    <mergeCell ref="F115:R116"/>
    <mergeCell ref="S115:AA115"/>
    <mergeCell ref="AB115:AK115"/>
    <mergeCell ref="S116:AA116"/>
    <mergeCell ref="F108:G110"/>
    <mergeCell ref="O108:Z108"/>
    <mergeCell ref="AA108:AK108"/>
    <mergeCell ref="O109:Z109"/>
    <mergeCell ref="R176:S176"/>
    <mergeCell ref="AD176:AE176"/>
    <mergeCell ref="F158:T158"/>
    <mergeCell ref="F154:T154"/>
    <mergeCell ref="F137:L137"/>
    <mergeCell ref="M137:N137"/>
    <mergeCell ref="F1:L2"/>
    <mergeCell ref="F62:N62"/>
    <mergeCell ref="O62:U62"/>
    <mergeCell ref="V62:AK62"/>
    <mergeCell ref="F63:N63"/>
    <mergeCell ref="O63:U63"/>
    <mergeCell ref="F57:M57"/>
    <mergeCell ref="O57:Q57"/>
    <mergeCell ref="U57:W57"/>
    <mergeCell ref="AA57:AC57"/>
    <mergeCell ref="F64:N64"/>
    <mergeCell ref="O64:U64"/>
    <mergeCell ref="X64:AA64"/>
    <mergeCell ref="AD64:AK64"/>
    <mergeCell ref="F65:N65"/>
    <mergeCell ref="O65:U65"/>
    <mergeCell ref="X65:AA65"/>
    <mergeCell ref="AD65:AK65"/>
    <mergeCell ref="F66:N66"/>
    <mergeCell ref="O66:U66"/>
    <mergeCell ref="X66:AA66"/>
    <mergeCell ref="AD66:AK66"/>
    <mergeCell ref="F67:N67"/>
    <mergeCell ref="O67:U67"/>
    <mergeCell ref="X67:AA67"/>
    <mergeCell ref="AD67:AK67"/>
    <mergeCell ref="F70:N70"/>
    <mergeCell ref="O70:U70"/>
    <mergeCell ref="V70:AK70"/>
    <mergeCell ref="F71:N71"/>
    <mergeCell ref="O71:U71"/>
    <mergeCell ref="V71:AK71"/>
    <mergeCell ref="F72:N72"/>
    <mergeCell ref="O72:U72"/>
    <mergeCell ref="V72:AK72"/>
    <mergeCell ref="F73:N73"/>
    <mergeCell ref="O73:U73"/>
    <mergeCell ref="V73:AK73"/>
    <mergeCell ref="F74:N74"/>
    <mergeCell ref="O74:U74"/>
    <mergeCell ref="V74:AK74"/>
    <mergeCell ref="F75:N75"/>
    <mergeCell ref="O75:U75"/>
    <mergeCell ref="V75:AK75"/>
    <mergeCell ref="F76:AK76"/>
    <mergeCell ref="F79:N80"/>
    <mergeCell ref="O79:U79"/>
    <mergeCell ref="V79:AK80"/>
    <mergeCell ref="O80:U80"/>
    <mergeCell ref="F81:N81"/>
    <mergeCell ref="O81:S81"/>
    <mergeCell ref="W81:AD81"/>
    <mergeCell ref="AE81:AI81"/>
    <mergeCell ref="O82:S82"/>
    <mergeCell ref="W82:AD82"/>
    <mergeCell ref="AE82:AI82"/>
    <mergeCell ref="O83:S83"/>
    <mergeCell ref="W83:AD83"/>
    <mergeCell ref="AE83:AI83"/>
    <mergeCell ref="F91:R92"/>
    <mergeCell ref="S91:AD92"/>
    <mergeCell ref="AE91:AK91"/>
    <mergeCell ref="AE92:AK92"/>
    <mergeCell ref="F93:G102"/>
    <mergeCell ref="H93:K95"/>
    <mergeCell ref="S93:V93"/>
    <mergeCell ref="W93:X93"/>
    <mergeCell ref="Y93:AB93"/>
    <mergeCell ref="AC93:AD93"/>
    <mergeCell ref="AE93:AH93"/>
    <mergeCell ref="S94:V94"/>
    <mergeCell ref="W94:X94"/>
    <mergeCell ref="Y94:AB94"/>
    <mergeCell ref="AC94:AD94"/>
    <mergeCell ref="AE94:AH94"/>
    <mergeCell ref="AE95:AH95"/>
    <mergeCell ref="H96:K101"/>
    <mergeCell ref="S96:V96"/>
    <mergeCell ref="W96:X96"/>
    <mergeCell ref="Y96:AB96"/>
    <mergeCell ref="AC96:AD96"/>
    <mergeCell ref="AE96:AH96"/>
    <mergeCell ref="S97:V97"/>
    <mergeCell ref="W97:X97"/>
    <mergeCell ref="Y97:AB97"/>
    <mergeCell ref="W98:X98"/>
    <mergeCell ref="Y98:AB98"/>
    <mergeCell ref="AC98:AD98"/>
    <mergeCell ref="AE98:AH98"/>
    <mergeCell ref="N99:R99"/>
    <mergeCell ref="S99:V99"/>
    <mergeCell ref="W99:X99"/>
    <mergeCell ref="Y99:AB99"/>
    <mergeCell ref="AC99:AD99"/>
    <mergeCell ref="AE99:AH99"/>
    <mergeCell ref="N100:R100"/>
    <mergeCell ref="S100:V100"/>
    <mergeCell ref="W100:X100"/>
    <mergeCell ref="Y100:AB100"/>
    <mergeCell ref="AC100:AD100"/>
    <mergeCell ref="AE100:AH100"/>
    <mergeCell ref="S101:V101"/>
    <mergeCell ref="Y101:AB101"/>
    <mergeCell ref="AC101:AD101"/>
    <mergeCell ref="AE101:AH101"/>
    <mergeCell ref="S102:V102"/>
    <mergeCell ref="W102:X102"/>
    <mergeCell ref="Y102:AB102"/>
    <mergeCell ref="AC102:AD102"/>
    <mergeCell ref="AE102:AH102"/>
    <mergeCell ref="S103:V103"/>
    <mergeCell ref="W103:X103"/>
    <mergeCell ref="Y103:AB103"/>
    <mergeCell ref="AC103:AD103"/>
    <mergeCell ref="AE103:AH103"/>
    <mergeCell ref="F104:R104"/>
    <mergeCell ref="S104:AD104"/>
    <mergeCell ref="AE104:AH104"/>
    <mergeCell ref="AA109:AK109"/>
    <mergeCell ref="O110:Z110"/>
    <mergeCell ref="AA110:AK110"/>
    <mergeCell ref="O111:Z111"/>
    <mergeCell ref="AA111:AK111"/>
    <mergeCell ref="K114:Q114"/>
    <mergeCell ref="T114:Z114"/>
    <mergeCell ref="AB116:AK116"/>
    <mergeCell ref="F117:G126"/>
    <mergeCell ref="H117:K119"/>
    <mergeCell ref="S117:X117"/>
    <mergeCell ref="AB117:AF117"/>
    <mergeCell ref="AG117:AJ117"/>
    <mergeCell ref="S118:X118"/>
    <mergeCell ref="AB118:AF118"/>
    <mergeCell ref="AG118:AJ118"/>
    <mergeCell ref="S119:X119"/>
    <mergeCell ref="AB119:AF119"/>
    <mergeCell ref="AG119:AJ119"/>
    <mergeCell ref="H120:K125"/>
    <mergeCell ref="S120:X120"/>
    <mergeCell ref="AB120:AF120"/>
    <mergeCell ref="AG120:AJ120"/>
    <mergeCell ref="S121:X121"/>
    <mergeCell ref="AB121:AF121"/>
    <mergeCell ref="AG121:AJ121"/>
    <mergeCell ref="L122:M124"/>
    <mergeCell ref="N122:R122"/>
    <mergeCell ref="S122:X122"/>
    <mergeCell ref="AB122:AF122"/>
    <mergeCell ref="AG122:AJ122"/>
    <mergeCell ref="N123:R123"/>
    <mergeCell ref="S123:X123"/>
    <mergeCell ref="AB123:AF123"/>
    <mergeCell ref="AG123:AJ123"/>
    <mergeCell ref="N124:R124"/>
    <mergeCell ref="S124:X124"/>
    <mergeCell ref="AB124:AF124"/>
    <mergeCell ref="AG124:AJ124"/>
    <mergeCell ref="S125:X125"/>
    <mergeCell ref="AB125:AF125"/>
    <mergeCell ref="AG125:AJ125"/>
    <mergeCell ref="S126:X126"/>
    <mergeCell ref="AB126:AF126"/>
    <mergeCell ref="AG126:AJ126"/>
    <mergeCell ref="S127:X127"/>
    <mergeCell ref="AB127:AF127"/>
    <mergeCell ref="AG127:AJ127"/>
    <mergeCell ref="F128:R128"/>
    <mergeCell ref="S128:X128"/>
    <mergeCell ref="AB128:AF128"/>
    <mergeCell ref="AG128:AJ128"/>
    <mergeCell ref="F132:L132"/>
    <mergeCell ref="M132:T132"/>
    <mergeCell ref="U132:Y132"/>
    <mergeCell ref="Z132:AK132"/>
    <mergeCell ref="F133:L133"/>
    <mergeCell ref="M133:N133"/>
    <mergeCell ref="Q133:R133"/>
    <mergeCell ref="U133:W133"/>
    <mergeCell ref="Z133:AK133"/>
    <mergeCell ref="F134:L134"/>
    <mergeCell ref="M134:N134"/>
    <mergeCell ref="Q134:R134"/>
    <mergeCell ref="U134:W134"/>
    <mergeCell ref="Z134:AK134"/>
    <mergeCell ref="F135:L135"/>
    <mergeCell ref="M135:N135"/>
    <mergeCell ref="Q135:R135"/>
    <mergeCell ref="U135:W135"/>
    <mergeCell ref="Z135:AK135"/>
    <mergeCell ref="F136:L136"/>
    <mergeCell ref="M136:N136"/>
    <mergeCell ref="Q136:R136"/>
    <mergeCell ref="U136:W136"/>
    <mergeCell ref="Z136:AK136"/>
    <mergeCell ref="Q137:R137"/>
    <mergeCell ref="U137:W137"/>
    <mergeCell ref="Z137:AK137"/>
    <mergeCell ref="F138:L138"/>
    <mergeCell ref="M138:N138"/>
    <mergeCell ref="Q138:R138"/>
    <mergeCell ref="U138:W138"/>
    <mergeCell ref="Z138:AK138"/>
    <mergeCell ref="F139:L139"/>
    <mergeCell ref="M139:N139"/>
    <mergeCell ref="Q139:R139"/>
    <mergeCell ref="U139:W139"/>
    <mergeCell ref="Z139:AK139"/>
    <mergeCell ref="F140:L140"/>
    <mergeCell ref="M140:N140"/>
    <mergeCell ref="Q140:R140"/>
    <mergeCell ref="U140:W140"/>
    <mergeCell ref="Z140:AK140"/>
    <mergeCell ref="F141:L141"/>
    <mergeCell ref="M141:N141"/>
    <mergeCell ref="Q141:R141"/>
    <mergeCell ref="U141:W141"/>
    <mergeCell ref="Z141:AK141"/>
    <mergeCell ref="M142:N142"/>
    <mergeCell ref="Q142:R142"/>
    <mergeCell ref="U142:W142"/>
    <mergeCell ref="Z142:AK142"/>
    <mergeCell ref="F143:L143"/>
    <mergeCell ref="M143:N143"/>
    <mergeCell ref="Q143:R143"/>
    <mergeCell ref="U143:W143"/>
    <mergeCell ref="Z143:AK143"/>
    <mergeCell ref="F144:L144"/>
    <mergeCell ref="M144:N144"/>
    <mergeCell ref="Q144:R144"/>
    <mergeCell ref="U144:W144"/>
    <mergeCell ref="F146:T146"/>
    <mergeCell ref="U146:AC146"/>
    <mergeCell ref="AD146:AK146"/>
    <mergeCell ref="F147:T147"/>
    <mergeCell ref="U147:W147"/>
    <mergeCell ref="Z147:AA147"/>
    <mergeCell ref="AD147:AK147"/>
    <mergeCell ref="F148:T148"/>
    <mergeCell ref="U148:W148"/>
    <mergeCell ref="Z148:AA148"/>
    <mergeCell ref="AD148:AK148"/>
    <mergeCell ref="F149:T149"/>
    <mergeCell ref="U149:W149"/>
    <mergeCell ref="Z149:AA149"/>
    <mergeCell ref="AD149:AK149"/>
    <mergeCell ref="F150:T150"/>
    <mergeCell ref="U150:W150"/>
    <mergeCell ref="Z150:AA150"/>
    <mergeCell ref="AD150:AK150"/>
    <mergeCell ref="F151:T151"/>
    <mergeCell ref="U151:W151"/>
    <mergeCell ref="Z151:AA151"/>
    <mergeCell ref="AD151:AK151"/>
    <mergeCell ref="F152:T152"/>
    <mergeCell ref="U152:W152"/>
    <mergeCell ref="Z152:AA152"/>
    <mergeCell ref="AD152:AK152"/>
    <mergeCell ref="F153:T153"/>
    <mergeCell ref="U153:W153"/>
    <mergeCell ref="Z153:AA153"/>
    <mergeCell ref="AD153:AK153"/>
    <mergeCell ref="U154:W154"/>
    <mergeCell ref="Z154:AA154"/>
    <mergeCell ref="AD154:AK154"/>
    <mergeCell ref="F155:T155"/>
    <mergeCell ref="U155:W155"/>
    <mergeCell ref="Z155:AA155"/>
    <mergeCell ref="AD155:AK155"/>
    <mergeCell ref="F156:T156"/>
    <mergeCell ref="U156:W156"/>
    <mergeCell ref="Z156:AA156"/>
    <mergeCell ref="AD156:AK156"/>
    <mergeCell ref="F157:T157"/>
    <mergeCell ref="U157:W157"/>
    <mergeCell ref="Z157:AA157"/>
    <mergeCell ref="AD157:AK157"/>
    <mergeCell ref="U158:W158"/>
    <mergeCell ref="Z158:AA158"/>
    <mergeCell ref="AD158:AK158"/>
    <mergeCell ref="F159:T159"/>
    <mergeCell ref="U159:W159"/>
    <mergeCell ref="Z159:AA159"/>
    <mergeCell ref="AD159:AK159"/>
    <mergeCell ref="F160:T160"/>
    <mergeCell ref="U160:W160"/>
    <mergeCell ref="Z160:AA160"/>
    <mergeCell ref="AD160:AK160"/>
    <mergeCell ref="E163:V163"/>
    <mergeCell ref="E164:Q164"/>
    <mergeCell ref="R164:S164"/>
    <mergeCell ref="AD164:AE164"/>
    <mergeCell ref="AF164:AK164"/>
    <mergeCell ref="E165:Q165"/>
    <mergeCell ref="R165:S165"/>
    <mergeCell ref="AD165:AE165"/>
    <mergeCell ref="E166:Q166"/>
    <mergeCell ref="R166:S166"/>
    <mergeCell ref="AD166:AE166"/>
    <mergeCell ref="E167:Q167"/>
    <mergeCell ref="R167:S167"/>
    <mergeCell ref="AD167:AE167"/>
    <mergeCell ref="E168:Q168"/>
    <mergeCell ref="R168:S168"/>
    <mergeCell ref="E169:Q169"/>
    <mergeCell ref="R169:S169"/>
    <mergeCell ref="AD169:AE169"/>
    <mergeCell ref="E170:Q170"/>
    <mergeCell ref="R170:S170"/>
    <mergeCell ref="AD170:AE170"/>
    <mergeCell ref="AF170:AK170"/>
    <mergeCell ref="E171:Q171"/>
    <mergeCell ref="AD171:AE171"/>
    <mergeCell ref="AF171:AK171"/>
    <mergeCell ref="E172:Q172"/>
    <mergeCell ref="R172:S172"/>
    <mergeCell ref="AD172:AE172"/>
    <mergeCell ref="AF172:AK172"/>
    <mergeCell ref="E173:Q173"/>
    <mergeCell ref="R173:S173"/>
    <mergeCell ref="AD173:AE173"/>
    <mergeCell ref="AF173:AK173"/>
    <mergeCell ref="E174:Q174"/>
    <mergeCell ref="R174:S174"/>
    <mergeCell ref="AD174:AE174"/>
    <mergeCell ref="AF174:AK174"/>
    <mergeCell ref="E175:Q175"/>
    <mergeCell ref="R175:S175"/>
    <mergeCell ref="AD175:AE175"/>
    <mergeCell ref="AF175:AK175"/>
    <mergeCell ref="AF176:AK176"/>
    <mergeCell ref="E177:Q177"/>
    <mergeCell ref="R177:S177"/>
    <mergeCell ref="AD177:AE177"/>
    <mergeCell ref="AF177:AK177"/>
    <mergeCell ref="E178:Q178"/>
    <mergeCell ref="R178:S178"/>
    <mergeCell ref="AD178:AE178"/>
    <mergeCell ref="AF178:AK178"/>
    <mergeCell ref="E176:Q176"/>
    <mergeCell ref="E179:Q179"/>
    <mergeCell ref="R179:S179"/>
    <mergeCell ref="AD179:AE179"/>
    <mergeCell ref="AF179:AK179"/>
    <mergeCell ref="E180:Q180"/>
    <mergeCell ref="R180:S180"/>
    <mergeCell ref="AD180:AE180"/>
    <mergeCell ref="AF180:AK180"/>
    <mergeCell ref="AD181:AE181"/>
    <mergeCell ref="AF181:AK181"/>
    <mergeCell ref="E182:Q182"/>
    <mergeCell ref="R182:S182"/>
    <mergeCell ref="AD182:AE182"/>
    <mergeCell ref="AF182:AK182"/>
    <mergeCell ref="E181:Q181"/>
    <mergeCell ref="R181:S181"/>
    <mergeCell ref="E183:Q183"/>
    <mergeCell ref="R183:S183"/>
    <mergeCell ref="AD183:AE183"/>
    <mergeCell ref="AF183:AK183"/>
    <mergeCell ref="E184:Q184"/>
    <mergeCell ref="R184:S184"/>
    <mergeCell ref="AD184:AE184"/>
    <mergeCell ref="AF184:AK184"/>
    <mergeCell ref="E185:Q185"/>
    <mergeCell ref="R185:S185"/>
    <mergeCell ref="AD185:AE185"/>
    <mergeCell ref="E186:AJ186"/>
    <mergeCell ref="E187:AJ187"/>
    <mergeCell ref="E188:AJ188"/>
    <mergeCell ref="E189:AJ189"/>
    <mergeCell ref="E190:AJ190"/>
    <mergeCell ref="B191:AK191"/>
    <mergeCell ref="E192:AJ192"/>
    <mergeCell ref="C193:AJ193"/>
    <mergeCell ref="D194:AJ194"/>
    <mergeCell ref="C203:AG203"/>
    <mergeCell ref="D195:AJ195"/>
    <mergeCell ref="E196:AJ196"/>
    <mergeCell ref="C198:AF198"/>
    <mergeCell ref="D199:AJ199"/>
    <mergeCell ref="C201:L201"/>
    <mergeCell ref="C202:AG202"/>
  </mergeCells>
  <dataValidations count="1">
    <dataValidation type="list" allowBlank="1" showInputMessage="1" showErrorMessage="1" sqref="AE83:AI83 O63:O67 O71:U75">
      <formula1>"有り,無し"</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92" r:id="rId4"/>
  <headerFooter>
    <oddFooter>&amp;C&amp;P</oddFooter>
  </headerFooter>
  <rowBreaks count="3" manualBreakCount="3">
    <brk id="43" max="37" man="1"/>
    <brk id="87" max="37" man="1"/>
    <brk id="144" max="37"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L39"/>
  <sheetViews>
    <sheetView showGridLines="0" view="pageBreakPreview" zoomScale="90" zoomScaleSheetLayoutView="90" zoomScalePageLayoutView="0" workbookViewId="0" topLeftCell="A1">
      <selection activeCell="C6" sqref="C6"/>
    </sheetView>
  </sheetViews>
  <sheetFormatPr defaultColWidth="2.421875" defaultRowHeight="15" customHeight="1"/>
  <cols>
    <col min="1" max="14" width="2.421875" style="1" customWidth="1"/>
    <col min="15" max="16384" width="2.421875" style="1" customWidth="1"/>
  </cols>
  <sheetData>
    <row r="1" spans="2:13" ht="15" customHeight="1">
      <c r="B1" s="5" t="s">
        <v>139</v>
      </c>
      <c r="C1" s="5" t="s">
        <v>138</v>
      </c>
      <c r="D1" s="5" t="s">
        <v>137</v>
      </c>
      <c r="E1" s="5"/>
      <c r="F1" s="318" t="s">
        <v>155</v>
      </c>
      <c r="G1" s="319"/>
      <c r="H1" s="319"/>
      <c r="I1" s="319"/>
      <c r="J1" s="319"/>
      <c r="K1" s="319"/>
      <c r="L1" s="320"/>
      <c r="M1" s="17"/>
    </row>
    <row r="2" spans="6:12" ht="15" customHeight="1">
      <c r="F2" s="321"/>
      <c r="G2" s="322"/>
      <c r="H2" s="322"/>
      <c r="I2" s="322"/>
      <c r="J2" s="322"/>
      <c r="K2" s="322"/>
      <c r="L2" s="323"/>
    </row>
    <row r="3" spans="1:38" ht="15" customHeight="1">
      <c r="A3" s="15" t="s">
        <v>136</v>
      </c>
      <c r="B3" s="14"/>
      <c r="C3" s="14"/>
      <c r="D3" s="14"/>
      <c r="E3" s="15"/>
      <c r="F3" s="15"/>
      <c r="G3" s="15"/>
      <c r="H3" s="16"/>
      <c r="I3" s="16"/>
      <c r="J3" s="16"/>
      <c r="K3" s="16"/>
      <c r="L3" s="16"/>
      <c r="M3" s="16"/>
      <c r="N3" s="16"/>
      <c r="O3" s="15"/>
      <c r="P3" s="15"/>
      <c r="Q3" s="15"/>
      <c r="R3" s="15"/>
      <c r="S3" s="15"/>
      <c r="T3" s="15"/>
      <c r="U3" s="15"/>
      <c r="V3" s="15"/>
      <c r="W3" s="15"/>
      <c r="X3" s="15"/>
      <c r="Y3" s="15"/>
      <c r="Z3" s="15"/>
      <c r="AA3" s="15"/>
      <c r="AB3" s="15"/>
      <c r="AC3" s="15"/>
      <c r="AD3" s="15"/>
      <c r="AE3" s="15"/>
      <c r="AF3" s="15"/>
      <c r="AG3" s="15"/>
      <c r="AH3" s="15"/>
      <c r="AI3" s="14"/>
      <c r="AJ3" s="14"/>
      <c r="AK3" s="14"/>
      <c r="AL3" s="14"/>
    </row>
    <row r="4" spans="5:34" ht="15" customHeight="1">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6" customFormat="1" ht="15" customHeight="1"/>
    <row r="6" spans="3:37" ht="15" customHeight="1">
      <c r="C6" s="5" t="s">
        <v>135</v>
      </c>
      <c r="D6" s="5" t="s">
        <v>91</v>
      </c>
      <c r="E6" s="324" t="s">
        <v>156</v>
      </c>
      <c r="F6" s="324"/>
      <c r="G6" s="5" t="s">
        <v>90</v>
      </c>
      <c r="H6" s="324" t="s">
        <v>156</v>
      </c>
      <c r="I6" s="324"/>
      <c r="J6" s="5" t="s">
        <v>134</v>
      </c>
      <c r="K6" s="324" t="s">
        <v>156</v>
      </c>
      <c r="L6" s="324"/>
      <c r="M6" s="5" t="s">
        <v>89</v>
      </c>
      <c r="N6" s="5" t="s">
        <v>133</v>
      </c>
      <c r="O6" s="5" t="s">
        <v>130</v>
      </c>
      <c r="P6" s="5" t="s">
        <v>132</v>
      </c>
      <c r="Q6" s="5" t="s">
        <v>32</v>
      </c>
      <c r="R6" s="5" t="s">
        <v>31</v>
      </c>
      <c r="S6" s="5" t="s">
        <v>95</v>
      </c>
      <c r="T6" s="5" t="s">
        <v>131</v>
      </c>
      <c r="U6" s="5" t="s">
        <v>130</v>
      </c>
      <c r="V6" s="5" t="s">
        <v>39</v>
      </c>
      <c r="W6" s="5" t="s">
        <v>129</v>
      </c>
      <c r="X6" s="5" t="s">
        <v>86</v>
      </c>
      <c r="Y6" s="5" t="s">
        <v>85</v>
      </c>
      <c r="Z6" s="5" t="s">
        <v>128</v>
      </c>
      <c r="AA6" s="5" t="s">
        <v>127</v>
      </c>
      <c r="AB6" s="5" t="s">
        <v>13</v>
      </c>
      <c r="AC6" s="5" t="s">
        <v>17</v>
      </c>
      <c r="AD6" s="5" t="s">
        <v>16</v>
      </c>
      <c r="AE6" s="5" t="s">
        <v>126</v>
      </c>
      <c r="AF6" s="5" t="s">
        <v>125</v>
      </c>
      <c r="AG6" s="5" t="s">
        <v>124</v>
      </c>
      <c r="AH6" s="5" t="s">
        <v>123</v>
      </c>
      <c r="AI6" s="5" t="s">
        <v>122</v>
      </c>
      <c r="AJ6" s="5" t="s">
        <v>13</v>
      </c>
      <c r="AK6" s="5" t="s">
        <v>17</v>
      </c>
    </row>
    <row r="7" spans="2:37" ht="15" customHeight="1">
      <c r="B7" s="5" t="s">
        <v>16</v>
      </c>
      <c r="C7" s="5" t="s">
        <v>112</v>
      </c>
      <c r="D7" s="5" t="s">
        <v>13</v>
      </c>
      <c r="E7" s="5" t="s">
        <v>111</v>
      </c>
      <c r="F7" s="5" t="s">
        <v>13</v>
      </c>
      <c r="G7" s="5" t="s">
        <v>121</v>
      </c>
      <c r="H7" s="5" t="s">
        <v>120</v>
      </c>
      <c r="I7" s="5" t="s">
        <v>119</v>
      </c>
      <c r="J7" s="5" t="s">
        <v>108</v>
      </c>
      <c r="K7" s="5" t="s">
        <v>13</v>
      </c>
      <c r="L7" s="5" t="s">
        <v>17</v>
      </c>
      <c r="M7" s="5" t="s">
        <v>16</v>
      </c>
      <c r="N7" s="5" t="s">
        <v>118</v>
      </c>
      <c r="O7" s="5" t="s">
        <v>117</v>
      </c>
      <c r="P7" s="5" t="s">
        <v>116</v>
      </c>
      <c r="Q7" s="5" t="s">
        <v>88</v>
      </c>
      <c r="R7" s="5" t="s">
        <v>115</v>
      </c>
      <c r="S7" s="5" t="s">
        <v>87</v>
      </c>
      <c r="T7" s="5" t="s">
        <v>13</v>
      </c>
      <c r="U7" s="5" t="s">
        <v>114</v>
      </c>
      <c r="V7" s="5" t="s">
        <v>113</v>
      </c>
      <c r="W7" s="5" t="s">
        <v>107</v>
      </c>
      <c r="X7" s="5" t="s">
        <v>112</v>
      </c>
      <c r="Y7" s="5" t="s">
        <v>13</v>
      </c>
      <c r="Z7" s="5" t="s">
        <v>111</v>
      </c>
      <c r="AA7" s="5" t="s">
        <v>13</v>
      </c>
      <c r="AB7" s="5" t="s">
        <v>110</v>
      </c>
      <c r="AC7" s="5" t="s">
        <v>87</v>
      </c>
      <c r="AD7" s="5" t="s">
        <v>13</v>
      </c>
      <c r="AE7" s="5" t="s">
        <v>109</v>
      </c>
      <c r="AF7" s="5" t="s">
        <v>108</v>
      </c>
      <c r="AG7" s="5" t="s">
        <v>107</v>
      </c>
      <c r="AH7" s="5" t="s">
        <v>95</v>
      </c>
      <c r="AI7" s="5" t="s">
        <v>106</v>
      </c>
      <c r="AJ7" s="5" t="s">
        <v>35</v>
      </c>
      <c r="AK7" s="5" t="s">
        <v>34</v>
      </c>
    </row>
    <row r="8" spans="2:37" ht="15" customHeight="1">
      <c r="B8" s="5" t="s">
        <v>10</v>
      </c>
      <c r="C8" s="5" t="s">
        <v>105</v>
      </c>
      <c r="D8" s="5" t="s">
        <v>3</v>
      </c>
      <c r="E8" s="5" t="s">
        <v>39</v>
      </c>
      <c r="F8" s="5" t="s">
        <v>104</v>
      </c>
      <c r="G8" s="5" t="s">
        <v>10</v>
      </c>
      <c r="H8" s="5" t="s">
        <v>103</v>
      </c>
      <c r="I8" s="5" t="s">
        <v>45</v>
      </c>
      <c r="J8" s="5" t="s">
        <v>102</v>
      </c>
      <c r="K8" s="5" t="s">
        <v>15</v>
      </c>
      <c r="L8" s="5" t="s">
        <v>14</v>
      </c>
      <c r="M8" s="5" t="s">
        <v>10</v>
      </c>
      <c r="N8" s="5" t="s">
        <v>9</v>
      </c>
      <c r="O8" s="5" t="s">
        <v>8</v>
      </c>
      <c r="P8" s="5" t="s">
        <v>7</v>
      </c>
      <c r="Q8" s="5" t="s">
        <v>13</v>
      </c>
      <c r="R8" s="5" t="s">
        <v>30</v>
      </c>
      <c r="S8" s="5" t="s">
        <v>29</v>
      </c>
      <c r="T8" s="5" t="s">
        <v>101</v>
      </c>
      <c r="U8" s="5" t="s">
        <v>10</v>
      </c>
      <c r="V8" s="5" t="s">
        <v>100</v>
      </c>
      <c r="W8" s="5" t="s">
        <v>99</v>
      </c>
      <c r="X8" s="5" t="s">
        <v>98</v>
      </c>
      <c r="Y8" s="5" t="s">
        <v>17</v>
      </c>
      <c r="Z8" s="5" t="s">
        <v>16</v>
      </c>
      <c r="AA8" s="5" t="s">
        <v>15</v>
      </c>
      <c r="AB8" s="5" t="s">
        <v>14</v>
      </c>
      <c r="AC8" s="5" t="s">
        <v>13</v>
      </c>
      <c r="AD8" s="5" t="s">
        <v>28</v>
      </c>
      <c r="AE8" s="5" t="s">
        <v>27</v>
      </c>
      <c r="AF8" s="5" t="s">
        <v>97</v>
      </c>
      <c r="AG8" s="5" t="s">
        <v>96</v>
      </c>
      <c r="AH8" s="5" t="s">
        <v>95</v>
      </c>
      <c r="AI8" s="13" t="s">
        <v>94</v>
      </c>
      <c r="AJ8" s="13" t="s">
        <v>93</v>
      </c>
      <c r="AK8" s="5" t="s">
        <v>40</v>
      </c>
    </row>
    <row r="9" spans="2:10" s="6" customFormat="1" ht="15" customHeight="1">
      <c r="B9" s="7" t="s">
        <v>92</v>
      </c>
      <c r="C9" s="7" t="s">
        <v>4</v>
      </c>
      <c r="D9" s="7" t="s">
        <v>0</v>
      </c>
      <c r="E9" s="7"/>
      <c r="F9" s="7"/>
      <c r="G9" s="7"/>
      <c r="H9" s="7"/>
      <c r="I9" s="7"/>
      <c r="J9" s="7"/>
    </row>
    <row r="11" spans="27:37" ht="15" customHeight="1">
      <c r="AA11" s="5" t="s">
        <v>157</v>
      </c>
      <c r="AB11" s="5" t="s">
        <v>158</v>
      </c>
      <c r="AC11" s="324" t="s">
        <v>151</v>
      </c>
      <c r="AD11" s="324"/>
      <c r="AE11" s="5" t="s">
        <v>149</v>
      </c>
      <c r="AF11" s="324" t="s">
        <v>151</v>
      </c>
      <c r="AG11" s="324"/>
      <c r="AH11" s="5" t="s">
        <v>150</v>
      </c>
      <c r="AI11" s="324" t="s">
        <v>151</v>
      </c>
      <c r="AJ11" s="324"/>
      <c r="AK11" s="5" t="s">
        <v>89</v>
      </c>
    </row>
    <row r="12" spans="27:37" ht="15" customHeight="1">
      <c r="AA12" s="5"/>
      <c r="AB12" s="5"/>
      <c r="AC12" s="12"/>
      <c r="AD12" s="12"/>
      <c r="AE12" s="7"/>
      <c r="AF12" s="12"/>
      <c r="AG12" s="12"/>
      <c r="AH12" s="7"/>
      <c r="AI12" s="12"/>
      <c r="AJ12" s="12"/>
      <c r="AK12" s="7"/>
    </row>
    <row r="13" spans="3:22" ht="15" customHeight="1">
      <c r="C13" s="307" t="s">
        <v>159</v>
      </c>
      <c r="D13" s="308"/>
      <c r="E13" s="308"/>
      <c r="F13" s="308"/>
      <c r="G13" s="5" t="s">
        <v>88</v>
      </c>
      <c r="H13" s="5" t="s">
        <v>87</v>
      </c>
      <c r="I13" s="5" t="s">
        <v>86</v>
      </c>
      <c r="J13" s="5" t="s">
        <v>85</v>
      </c>
      <c r="K13" s="5" t="s">
        <v>84</v>
      </c>
      <c r="L13" s="5" t="s">
        <v>83</v>
      </c>
      <c r="M13" s="5" t="s">
        <v>82</v>
      </c>
      <c r="N13" s="5" t="s">
        <v>81</v>
      </c>
      <c r="O13" s="5" t="s">
        <v>80</v>
      </c>
      <c r="P13" s="5" t="s">
        <v>79</v>
      </c>
      <c r="Q13" s="5" t="s">
        <v>78</v>
      </c>
      <c r="R13" s="5" t="s">
        <v>77</v>
      </c>
      <c r="S13" s="5" t="s">
        <v>76</v>
      </c>
      <c r="T13" s="5" t="s">
        <v>75</v>
      </c>
      <c r="U13" s="5" t="s">
        <v>74</v>
      </c>
      <c r="V13" s="5" t="s">
        <v>73</v>
      </c>
    </row>
    <row r="14" spans="3:10" ht="15" customHeight="1">
      <c r="C14" s="10"/>
      <c r="D14" s="10"/>
      <c r="E14" s="10"/>
      <c r="F14" s="10"/>
      <c r="G14" s="5"/>
      <c r="H14" s="5"/>
      <c r="J14" s="5"/>
    </row>
    <row r="15" spans="16:37" ht="30" customHeight="1">
      <c r="P15" s="5" t="s">
        <v>72</v>
      </c>
      <c r="Q15" s="5"/>
      <c r="R15" s="5" t="s">
        <v>71</v>
      </c>
      <c r="S15" s="5"/>
      <c r="T15" s="5" t="s">
        <v>70</v>
      </c>
      <c r="U15" s="5"/>
      <c r="V15" s="309" t="s">
        <v>152</v>
      </c>
      <c r="W15" s="309"/>
      <c r="X15" s="309"/>
      <c r="Y15" s="309"/>
      <c r="Z15" s="309"/>
      <c r="AA15" s="309"/>
      <c r="AB15" s="309"/>
      <c r="AC15" s="309"/>
      <c r="AD15" s="309"/>
      <c r="AE15" s="309"/>
      <c r="AF15" s="309"/>
      <c r="AG15" s="309"/>
      <c r="AH15" s="309"/>
      <c r="AI15" s="309"/>
      <c r="AJ15" s="309"/>
      <c r="AK15" s="309"/>
    </row>
    <row r="16" spans="16:37" ht="6" customHeight="1">
      <c r="P16" s="5"/>
      <c r="Q16" s="5"/>
      <c r="R16" s="5"/>
      <c r="S16" s="5"/>
      <c r="T16" s="5"/>
      <c r="U16" s="5"/>
      <c r="V16" s="11"/>
      <c r="W16" s="11"/>
      <c r="X16" s="11"/>
      <c r="Y16" s="11"/>
      <c r="Z16" s="11"/>
      <c r="AA16" s="11"/>
      <c r="AB16" s="11"/>
      <c r="AC16" s="11"/>
      <c r="AD16" s="11"/>
      <c r="AE16" s="11"/>
      <c r="AF16" s="11"/>
      <c r="AG16" s="11"/>
      <c r="AH16" s="11"/>
      <c r="AI16" s="11"/>
      <c r="AJ16" s="11"/>
      <c r="AK16" s="11"/>
    </row>
    <row r="17" spans="16:37" ht="15" customHeight="1">
      <c r="P17" s="5" t="s">
        <v>64</v>
      </c>
      <c r="Q17" s="5"/>
      <c r="R17" s="5"/>
      <c r="S17" s="5"/>
      <c r="T17" s="5" t="s">
        <v>69</v>
      </c>
      <c r="V17" s="310" t="s">
        <v>154</v>
      </c>
      <c r="W17" s="311"/>
      <c r="X17" s="311"/>
      <c r="Y17" s="311"/>
      <c r="Z17" s="311"/>
      <c r="AA17" s="311"/>
      <c r="AB17" s="311"/>
      <c r="AC17" s="311"/>
      <c r="AD17" s="311"/>
      <c r="AE17" s="311"/>
      <c r="AF17" s="311"/>
      <c r="AG17" s="311"/>
      <c r="AH17" s="311"/>
      <c r="AI17" s="311"/>
      <c r="AJ17" s="311"/>
      <c r="AK17" s="311"/>
    </row>
    <row r="18" spans="16:37" ht="6" customHeight="1">
      <c r="P18" s="5"/>
      <c r="Q18" s="5"/>
      <c r="R18" s="5"/>
      <c r="S18" s="5"/>
      <c r="T18" s="5"/>
      <c r="V18" s="10"/>
      <c r="W18" s="10"/>
      <c r="X18" s="10"/>
      <c r="Y18" s="10"/>
      <c r="Z18" s="10"/>
      <c r="AA18" s="10"/>
      <c r="AB18" s="10"/>
      <c r="AC18" s="10"/>
      <c r="AD18" s="10"/>
      <c r="AE18" s="10"/>
      <c r="AF18" s="10"/>
      <c r="AG18" s="10"/>
      <c r="AH18" s="10"/>
      <c r="AI18" s="10"/>
      <c r="AJ18" s="10"/>
      <c r="AK18" s="10"/>
    </row>
    <row r="19" spans="16:37" ht="15" customHeight="1">
      <c r="P19" s="5" t="s">
        <v>68</v>
      </c>
      <c r="Q19" s="5" t="s">
        <v>67</v>
      </c>
      <c r="R19" s="5" t="s">
        <v>66</v>
      </c>
      <c r="S19" s="5" t="s">
        <v>65</v>
      </c>
      <c r="T19" s="5" t="s">
        <v>64</v>
      </c>
      <c r="V19" s="312" t="s">
        <v>153</v>
      </c>
      <c r="W19" s="313"/>
      <c r="X19" s="313"/>
      <c r="Y19" s="313"/>
      <c r="Z19" s="313"/>
      <c r="AA19" s="313"/>
      <c r="AB19" s="313"/>
      <c r="AC19" s="313"/>
      <c r="AD19" s="313"/>
      <c r="AE19" s="313"/>
      <c r="AF19" s="313"/>
      <c r="AG19" s="313"/>
      <c r="AH19" s="313"/>
      <c r="AI19" s="9"/>
      <c r="AJ19" s="9"/>
      <c r="AK19" s="8" t="s">
        <v>63</v>
      </c>
    </row>
    <row r="21" spans="2:37" s="6" customFormat="1" ht="29.25" customHeight="1">
      <c r="B21" s="7"/>
      <c r="D21" s="7"/>
      <c r="E21" s="7"/>
      <c r="F21" s="314" t="s">
        <v>62</v>
      </c>
      <c r="G21" s="314"/>
      <c r="H21" s="314"/>
      <c r="I21" s="314"/>
      <c r="J21" s="314"/>
      <c r="K21" s="314"/>
      <c r="L21" s="314"/>
      <c r="M21" s="314"/>
      <c r="N21" s="315" t="s">
        <v>61</v>
      </c>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7"/>
    </row>
    <row r="22" spans="2:37" s="6" customFormat="1" ht="30" customHeight="1">
      <c r="B22" s="7"/>
      <c r="D22" s="7"/>
      <c r="E22" s="7"/>
      <c r="F22" s="306" t="s">
        <v>60</v>
      </c>
      <c r="G22" s="306"/>
      <c r="H22" s="302" t="s">
        <v>59</v>
      </c>
      <c r="I22" s="302"/>
      <c r="J22" s="302"/>
      <c r="K22" s="302"/>
      <c r="L22" s="302"/>
      <c r="M22" s="302"/>
      <c r="N22" s="303" t="s">
        <v>141</v>
      </c>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5"/>
    </row>
    <row r="23" spans="2:37" s="6" customFormat="1" ht="30" customHeight="1">
      <c r="B23" s="7"/>
      <c r="D23" s="7"/>
      <c r="E23" s="7"/>
      <c r="F23" s="306"/>
      <c r="G23" s="306"/>
      <c r="H23" s="302" t="s">
        <v>58</v>
      </c>
      <c r="I23" s="302"/>
      <c r="J23" s="302"/>
      <c r="K23" s="302"/>
      <c r="L23" s="302"/>
      <c r="M23" s="302"/>
      <c r="N23" s="303" t="s">
        <v>146</v>
      </c>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5"/>
    </row>
    <row r="24" spans="2:37" s="6" customFormat="1" ht="30" customHeight="1">
      <c r="B24" s="7"/>
      <c r="D24" s="7"/>
      <c r="E24" s="7"/>
      <c r="F24" s="306"/>
      <c r="G24" s="306"/>
      <c r="H24" s="302" t="s">
        <v>57</v>
      </c>
      <c r="I24" s="302"/>
      <c r="J24" s="302"/>
      <c r="K24" s="302"/>
      <c r="L24" s="302"/>
      <c r="M24" s="302"/>
      <c r="N24" s="303" t="s">
        <v>147</v>
      </c>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5"/>
    </row>
    <row r="25" spans="2:37" s="6" customFormat="1" ht="30" customHeight="1">
      <c r="B25" s="7"/>
      <c r="D25" s="7"/>
      <c r="E25" s="7"/>
      <c r="F25" s="306"/>
      <c r="G25" s="306"/>
      <c r="H25" s="302" t="s">
        <v>56</v>
      </c>
      <c r="I25" s="302"/>
      <c r="J25" s="302"/>
      <c r="K25" s="302"/>
      <c r="L25" s="302"/>
      <c r="M25" s="302"/>
      <c r="N25" s="303" t="s">
        <v>144</v>
      </c>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5"/>
    </row>
    <row r="26" spans="2:37" s="6" customFormat="1" ht="30" customHeight="1">
      <c r="B26" s="7"/>
      <c r="D26" s="7"/>
      <c r="E26" s="7"/>
      <c r="F26" s="306"/>
      <c r="G26" s="306"/>
      <c r="H26" s="302" t="s">
        <v>55</v>
      </c>
      <c r="I26" s="302"/>
      <c r="J26" s="302"/>
      <c r="K26" s="302"/>
      <c r="L26" s="302"/>
      <c r="M26" s="302"/>
      <c r="N26" s="303" t="s">
        <v>148</v>
      </c>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5"/>
    </row>
    <row r="27" spans="3:37" s="6" customFormat="1" ht="30" customHeight="1">
      <c r="C27" s="7"/>
      <c r="E27" s="7"/>
      <c r="F27" s="306"/>
      <c r="G27" s="306"/>
      <c r="H27" s="302" t="s">
        <v>54</v>
      </c>
      <c r="I27" s="302"/>
      <c r="J27" s="302"/>
      <c r="K27" s="302"/>
      <c r="L27" s="302"/>
      <c r="M27" s="302"/>
      <c r="N27" s="303" t="s">
        <v>142</v>
      </c>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5"/>
    </row>
    <row r="28" spans="6:37" s="6" customFormat="1" ht="30" customHeight="1">
      <c r="F28" s="306"/>
      <c r="G28" s="306"/>
      <c r="H28" s="302" t="s">
        <v>53</v>
      </c>
      <c r="I28" s="302"/>
      <c r="J28" s="302"/>
      <c r="K28" s="302"/>
      <c r="L28" s="302"/>
      <c r="M28" s="302"/>
      <c r="N28" s="303" t="s">
        <v>148</v>
      </c>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5"/>
    </row>
    <row r="29" spans="6:37" s="6" customFormat="1" ht="30" customHeight="1">
      <c r="F29" s="306" t="s">
        <v>52</v>
      </c>
      <c r="G29" s="306"/>
      <c r="H29" s="302" t="s">
        <v>51</v>
      </c>
      <c r="I29" s="302"/>
      <c r="J29" s="302"/>
      <c r="K29" s="302"/>
      <c r="L29" s="302"/>
      <c r="M29" s="302"/>
      <c r="N29" s="303" t="s">
        <v>140</v>
      </c>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5"/>
    </row>
    <row r="30" spans="6:37" s="6" customFormat="1" ht="30" customHeight="1">
      <c r="F30" s="306"/>
      <c r="G30" s="306"/>
      <c r="H30" s="302" t="s">
        <v>50</v>
      </c>
      <c r="I30" s="302"/>
      <c r="J30" s="302"/>
      <c r="K30" s="302"/>
      <c r="L30" s="302"/>
      <c r="M30" s="302"/>
      <c r="N30" s="303" t="s">
        <v>145</v>
      </c>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5"/>
    </row>
    <row r="31" spans="6:37" s="6" customFormat="1" ht="30" customHeight="1">
      <c r="F31" s="306"/>
      <c r="G31" s="306"/>
      <c r="H31" s="302" t="s">
        <v>49</v>
      </c>
      <c r="I31" s="302"/>
      <c r="J31" s="302"/>
      <c r="K31" s="302"/>
      <c r="L31" s="302"/>
      <c r="M31" s="302"/>
      <c r="N31" s="303" t="s">
        <v>143</v>
      </c>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5"/>
    </row>
    <row r="32" spans="6:37" s="2" customFormat="1" ht="30" customHeight="1">
      <c r="F32" s="306"/>
      <c r="G32" s="306"/>
      <c r="H32" s="302" t="s">
        <v>48</v>
      </c>
      <c r="I32" s="302"/>
      <c r="J32" s="302"/>
      <c r="K32" s="302"/>
      <c r="L32" s="302"/>
      <c r="M32" s="302"/>
      <c r="N32" s="303" t="s">
        <v>148</v>
      </c>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5"/>
    </row>
    <row r="33" spans="6:37" s="2" customFormat="1" ht="30" customHeight="1">
      <c r="F33" s="306"/>
      <c r="G33" s="306"/>
      <c r="H33" s="302" t="s">
        <v>47</v>
      </c>
      <c r="I33" s="302"/>
      <c r="J33" s="302"/>
      <c r="K33" s="302"/>
      <c r="L33" s="302"/>
      <c r="M33" s="302"/>
      <c r="N33" s="303" t="s">
        <v>148</v>
      </c>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5"/>
    </row>
    <row r="34" spans="6:11" ht="15" customHeight="1">
      <c r="F34" s="5" t="s">
        <v>46</v>
      </c>
      <c r="G34" s="5" t="s">
        <v>6</v>
      </c>
      <c r="H34" s="5" t="s">
        <v>5</v>
      </c>
      <c r="I34" s="5" t="s">
        <v>45</v>
      </c>
      <c r="J34" s="5" t="s">
        <v>44</v>
      </c>
      <c r="K34" s="5" t="s">
        <v>43</v>
      </c>
    </row>
    <row r="35" spans="7:37" s="4" customFormat="1" ht="15" customHeight="1">
      <c r="G35" s="4" t="s">
        <v>42</v>
      </c>
      <c r="I35" s="4" t="s">
        <v>17</v>
      </c>
      <c r="J35" s="4" t="s">
        <v>16</v>
      </c>
      <c r="K35" s="4" t="s">
        <v>30</v>
      </c>
      <c r="L35" s="4" t="s">
        <v>29</v>
      </c>
      <c r="M35" s="4" t="s">
        <v>10</v>
      </c>
      <c r="N35" s="4" t="s">
        <v>41</v>
      </c>
      <c r="O35" s="4" t="s">
        <v>8</v>
      </c>
      <c r="P35" s="4" t="s">
        <v>7</v>
      </c>
      <c r="Q35" s="4" t="s">
        <v>28</v>
      </c>
      <c r="R35" s="4" t="s">
        <v>27</v>
      </c>
      <c r="S35" s="4" t="s">
        <v>4</v>
      </c>
      <c r="T35" s="4" t="s">
        <v>3</v>
      </c>
      <c r="U35" s="4" t="s">
        <v>2</v>
      </c>
      <c r="V35" s="4" t="s">
        <v>1</v>
      </c>
      <c r="W35" s="4" t="s">
        <v>1</v>
      </c>
      <c r="X35" s="4" t="s">
        <v>40</v>
      </c>
      <c r="Y35" s="4" t="s">
        <v>7</v>
      </c>
      <c r="Z35" s="4" t="s">
        <v>8</v>
      </c>
      <c r="AA35" s="4" t="s">
        <v>39</v>
      </c>
      <c r="AB35" s="4" t="s">
        <v>17</v>
      </c>
      <c r="AC35" s="4" t="s">
        <v>16</v>
      </c>
      <c r="AD35" s="4" t="s">
        <v>15</v>
      </c>
      <c r="AE35" s="4" t="s">
        <v>14</v>
      </c>
      <c r="AF35" s="4" t="s">
        <v>13</v>
      </c>
      <c r="AG35" s="4" t="s">
        <v>38</v>
      </c>
      <c r="AH35" s="4" t="s">
        <v>37</v>
      </c>
      <c r="AI35" s="4" t="s">
        <v>10</v>
      </c>
      <c r="AJ35" s="4" t="s">
        <v>9</v>
      </c>
      <c r="AK35" s="4" t="s">
        <v>8</v>
      </c>
    </row>
    <row r="36" spans="8:19" s="2" customFormat="1" ht="15" customHeight="1">
      <c r="H36" s="2" t="s">
        <v>7</v>
      </c>
      <c r="I36" s="2" t="s">
        <v>36</v>
      </c>
      <c r="J36" s="2" t="s">
        <v>35</v>
      </c>
      <c r="K36" s="2" t="s">
        <v>34</v>
      </c>
      <c r="L36" s="2" t="s">
        <v>10</v>
      </c>
      <c r="M36" s="2" t="s">
        <v>6</v>
      </c>
      <c r="N36" s="2" t="s">
        <v>5</v>
      </c>
      <c r="O36" s="2" t="s">
        <v>4</v>
      </c>
      <c r="P36" s="2" t="s">
        <v>3</v>
      </c>
      <c r="Q36" s="2" t="s">
        <v>2</v>
      </c>
      <c r="R36" s="2" t="s">
        <v>1</v>
      </c>
      <c r="S36" s="2" t="s">
        <v>0</v>
      </c>
    </row>
    <row r="37" spans="6:37" s="2" customFormat="1" ht="15" customHeight="1">
      <c r="F37" s="3"/>
      <c r="G37" s="2" t="s">
        <v>33</v>
      </c>
      <c r="I37" s="2" t="s">
        <v>32</v>
      </c>
      <c r="J37" s="2" t="s">
        <v>31</v>
      </c>
      <c r="K37" s="2" t="s">
        <v>30</v>
      </c>
      <c r="L37" s="2" t="s">
        <v>29</v>
      </c>
      <c r="M37" s="2" t="s">
        <v>13</v>
      </c>
      <c r="N37" s="2" t="s">
        <v>28</v>
      </c>
      <c r="O37" s="2" t="s">
        <v>27</v>
      </c>
      <c r="P37" s="2" t="s">
        <v>26</v>
      </c>
      <c r="Q37" s="2" t="s">
        <v>25</v>
      </c>
      <c r="R37" s="2" t="s">
        <v>24</v>
      </c>
      <c r="S37" s="2" t="s">
        <v>10</v>
      </c>
      <c r="T37" s="2" t="s">
        <v>23</v>
      </c>
      <c r="U37" s="2" t="s">
        <v>22</v>
      </c>
      <c r="V37" s="2" t="s">
        <v>21</v>
      </c>
      <c r="W37" s="2" t="s">
        <v>20</v>
      </c>
      <c r="X37" s="2" t="s">
        <v>19</v>
      </c>
      <c r="Y37" s="2" t="s">
        <v>18</v>
      </c>
      <c r="Z37" s="2" t="s">
        <v>7</v>
      </c>
      <c r="AA37" s="2" t="s">
        <v>13</v>
      </c>
      <c r="AB37" s="2" t="s">
        <v>17</v>
      </c>
      <c r="AC37" s="2" t="s">
        <v>16</v>
      </c>
      <c r="AD37" s="2" t="s">
        <v>15</v>
      </c>
      <c r="AE37" s="2" t="s">
        <v>14</v>
      </c>
      <c r="AF37" s="2" t="s">
        <v>13</v>
      </c>
      <c r="AG37" s="2" t="s">
        <v>12</v>
      </c>
      <c r="AH37" s="2" t="s">
        <v>11</v>
      </c>
      <c r="AI37" s="2" t="s">
        <v>10</v>
      </c>
      <c r="AJ37" s="2" t="s">
        <v>9</v>
      </c>
      <c r="AK37" s="2" t="s">
        <v>8</v>
      </c>
    </row>
    <row r="38" spans="8:15" s="2" customFormat="1" ht="15" customHeight="1">
      <c r="H38" s="2" t="s">
        <v>7</v>
      </c>
      <c r="I38" s="2" t="s">
        <v>6</v>
      </c>
      <c r="J38" s="2" t="s">
        <v>5</v>
      </c>
      <c r="K38" s="2" t="s">
        <v>4</v>
      </c>
      <c r="L38" s="2" t="s">
        <v>3</v>
      </c>
      <c r="M38" s="2" t="s">
        <v>2</v>
      </c>
      <c r="N38" s="2" t="s">
        <v>1</v>
      </c>
      <c r="O38" s="2" t="s">
        <v>0</v>
      </c>
    </row>
    <row r="39" s="2" customFormat="1" ht="15" customHeight="1">
      <c r="F39" s="3"/>
    </row>
  </sheetData>
  <sheetProtection formatCells="0"/>
  <mergeCells count="39">
    <mergeCell ref="F1:L2"/>
    <mergeCell ref="AI11:AJ11"/>
    <mergeCell ref="E6:F6"/>
    <mergeCell ref="H6:I6"/>
    <mergeCell ref="K6:L6"/>
    <mergeCell ref="AC11:AD11"/>
    <mergeCell ref="AF11:AG11"/>
    <mergeCell ref="C13:F13"/>
    <mergeCell ref="V15:AK15"/>
    <mergeCell ref="V17:AK17"/>
    <mergeCell ref="V19:AH19"/>
    <mergeCell ref="F21:M21"/>
    <mergeCell ref="N21:AK21"/>
    <mergeCell ref="F22:G28"/>
    <mergeCell ref="H22:M22"/>
    <mergeCell ref="N22:AK22"/>
    <mergeCell ref="H23:M23"/>
    <mergeCell ref="N23:AK23"/>
    <mergeCell ref="H24:M24"/>
    <mergeCell ref="N24:AK24"/>
    <mergeCell ref="H25:M25"/>
    <mergeCell ref="N25:AK25"/>
    <mergeCell ref="H26:M26"/>
    <mergeCell ref="N26:AK26"/>
    <mergeCell ref="H27:M27"/>
    <mergeCell ref="N27:AK27"/>
    <mergeCell ref="H28:M28"/>
    <mergeCell ref="N28:AK28"/>
    <mergeCell ref="F29:G33"/>
    <mergeCell ref="H29:M29"/>
    <mergeCell ref="N29:AK29"/>
    <mergeCell ref="H30:M30"/>
    <mergeCell ref="N30:AK30"/>
    <mergeCell ref="H31:M31"/>
    <mergeCell ref="N31:AK31"/>
    <mergeCell ref="H32:M32"/>
    <mergeCell ref="N32:AK32"/>
    <mergeCell ref="H33:M33"/>
    <mergeCell ref="N33:AK33"/>
  </mergeCells>
  <printOptions/>
  <pageMargins left="0.5905511811023623" right="0.5905511811023623" top="0.5905511811023623" bottom="0.5905511811023623" header="0.31496062992125984" footer="0.31496062992125984"/>
  <pageSetup fitToHeight="16"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TAISAKUKAN7</cp:lastModifiedBy>
  <cp:lastPrinted>2022-02-16T01:58:01Z</cp:lastPrinted>
  <dcterms:created xsi:type="dcterms:W3CDTF">2012-04-26T00:40:47Z</dcterms:created>
  <dcterms:modified xsi:type="dcterms:W3CDTF">2022-02-16T01:58:18Z</dcterms:modified>
  <cp:category/>
  <cp:version/>
  <cp:contentType/>
  <cp:contentStatus/>
</cp:coreProperties>
</file>